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04"/>
  <workbookPr defaultThemeVersion="166925"/>
  <xr:revisionPtr revIDLastSave="0" documentId="8_{09406287-63EA-42F0-8E85-2A6AF58AA0E3}" xr6:coauthVersionLast="47" xr6:coauthVersionMax="47" xr10:uidLastSave="{00000000-0000-0000-0000-000000000000}"/>
  <bookViews>
    <workbookView xWindow="-110" yWindow="-110" windowWidth="19420" windowHeight="10420" firstSheet="9" activeTab="9" xr2:uid="{551B5CB7-B2D0-4E59-B624-274043E1D67D}"/>
  </bookViews>
  <sheets>
    <sheet name="Savings Timetable" sheetId="5" r:id="rId1"/>
    <sheet name="Investments Timetable" sheetId="7" r:id="rId2"/>
    <sheet name="Pay - Timetable" sheetId="10" r:id="rId3"/>
    <sheet name="Capital Timetable" sheetId="9" r:id="rId4"/>
    <sheet name="21-22 Budget Timetable - Combin" sheetId="1" state="hidden" r:id="rId5"/>
    <sheet name="Non Pay Star Chambers" sheetId="12" state="hidden" r:id="rId6"/>
    <sheet name="Detailed Pay Budget Setting" sheetId="13" state="hidden" r:id="rId7"/>
    <sheet name="Last Year's Timetable" sheetId="2" state="hidden" r:id="rId8"/>
    <sheet name="Strategic Timetable" sheetId="8" r:id="rId9"/>
    <sheet name="Meeting Dates" sheetId="3" r:id="rId10"/>
    <sheet name="Corp Fin timetable" sheetId="14" state="hidden" r:id="rId11"/>
    <sheet name="Queries" sheetId="4" state="hidden" r:id="rId12"/>
  </sheets>
  <definedNames>
    <definedName name="_xlnm._FilterDatabase" localSheetId="8" hidden="1">'Strategic Timetable'!$A$4:$N$101</definedName>
    <definedName name="_xlnm.Print_Area" localSheetId="3">'Capital Timetable'!$A$1:$G$8</definedName>
    <definedName name="_xlnm.Print_Area" localSheetId="1">'Investments Timetable'!$A$1:$G$14</definedName>
    <definedName name="_xlnm.Print_Area" localSheetId="9">'Meeting Dates'!$A$1:$E$70</definedName>
    <definedName name="_xlnm.Print_Area" localSheetId="2">'Pay - Timetable'!$A$1:$F$10</definedName>
    <definedName name="_xlnm.Print_Area" localSheetId="0">'Savings Timetable'!$A$1:$G$19</definedName>
  </definedNames>
  <calcPr calcId="191028" iterateCount="1"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6" i="2" l="1"/>
  <c r="D92" i="2"/>
  <c r="D58" i="2"/>
  <c r="E35" i="2"/>
  <c r="D14" i="2"/>
  <c r="D63" i="13"/>
  <c r="D43" i="13"/>
  <c r="D37" i="13"/>
  <c r="D27" i="13"/>
  <c r="D25" i="13"/>
  <c r="D24" i="13"/>
  <c r="D23" i="13"/>
  <c r="D21" i="13"/>
  <c r="D20" i="13"/>
  <c r="D19" i="13"/>
  <c r="D18" i="13"/>
  <c r="D15" i="13"/>
  <c r="D14" i="13"/>
  <c r="D11" i="13"/>
  <c r="D12" i="13"/>
  <c r="D13" i="13"/>
  <c r="D9" i="13"/>
  <c r="D8" i="13"/>
  <c r="D20" i="12"/>
  <c r="C20" i="12"/>
  <c r="B20" i="12"/>
</calcChain>
</file>

<file path=xl/sharedStrings.xml><?xml version="1.0" encoding="utf-8"?>
<sst xmlns="http://schemas.openxmlformats.org/spreadsheetml/2006/main" count="2142" uniqueCount="863">
  <si>
    <t>Savings  - Timetable</t>
  </si>
  <si>
    <t>Ref</t>
  </si>
  <si>
    <t>Category of Activity</t>
  </si>
  <si>
    <t>Activity Description</t>
  </si>
  <si>
    <t>Responsible Team</t>
  </si>
  <si>
    <t>Activity Owner</t>
  </si>
  <si>
    <t>Date of Meeting</t>
  </si>
  <si>
    <t>Comments</t>
  </si>
  <si>
    <t>S1</t>
  </si>
  <si>
    <t>Savings</t>
  </si>
  <si>
    <t>Efficiency &amp; Savings Board </t>
  </si>
  <si>
    <t xml:space="preserve">Share Budget Setting Timetable. </t>
  </si>
  <si>
    <t>S2</t>
  </si>
  <si>
    <r>
      <rPr>
        <b/>
        <sz val="12"/>
        <color rgb="FF9933FF"/>
        <rFont val="Calibri"/>
        <family val="2"/>
      </rPr>
      <t>SLT</t>
    </r>
    <r>
      <rPr>
        <sz val="12"/>
        <color theme="1"/>
        <rFont val="Calibri"/>
        <family val="2"/>
      </rPr>
      <t xml:space="preserve"> - Savings and Efficiencies Challenge</t>
    </r>
  </si>
  <si>
    <t>Corporate Finance</t>
  </si>
  <si>
    <t>Debbie Martin</t>
  </si>
  <si>
    <t>Briefing to SLT on the savings challenge (Include Non-Pay Savings Targets)</t>
  </si>
  <si>
    <t>S3</t>
  </si>
  <si>
    <t xml:space="preserve">Templates to capture Savings distributed (High level and Detailed) - Organisation Change Business Cases </t>
  </si>
  <si>
    <t>Annette Chan / Anna Hook</t>
  </si>
  <si>
    <t>Deadline for submission will be 2nd July for High level and 19th August for detailed (liaise with Strategic Change and Finance Business Partners if Business Case is required)</t>
  </si>
  <si>
    <t>S4</t>
  </si>
  <si>
    <t>Templates to capture Savings distributed (High level and Detailed) - Non Pay</t>
  </si>
  <si>
    <t>S5</t>
  </si>
  <si>
    <t>Submission deadline for high level savings templates</t>
  </si>
  <si>
    <t>Force Commands</t>
  </si>
  <si>
    <t xml:space="preserve">Chief Officers/Anna Hook </t>
  </si>
  <si>
    <t>Submit to Finance Business Partner (Strategic Change)</t>
  </si>
  <si>
    <t>S6</t>
  </si>
  <si>
    <t>Strategic Change</t>
  </si>
  <si>
    <t>Anna Hook</t>
  </si>
  <si>
    <t>Initial Strategic discussion on  savings proposals received to date from commands (decisions required on which ones to progress)</t>
  </si>
  <si>
    <t>S7</t>
  </si>
  <si>
    <t>Budget Holder Star Chambers for non pay savings</t>
  </si>
  <si>
    <t>Corporate Finance / Force Commands</t>
  </si>
  <si>
    <t>July &amp; August</t>
  </si>
  <si>
    <t>Individual sessions for budget holder and finance contact to discuss savings proposals</t>
  </si>
  <si>
    <t>S8</t>
  </si>
  <si>
    <t>Submission deadline for savings templates</t>
  </si>
  <si>
    <t>S9</t>
  </si>
  <si>
    <t>Commence QA of Savings Proposals</t>
  </si>
  <si>
    <t>Strategic Change/Corporate Finance</t>
  </si>
  <si>
    <t>Finance BP (Strategic Change)/Debbie Martin</t>
  </si>
  <si>
    <t>Quality Assurance of Savings Proposals</t>
  </si>
  <si>
    <t>S10</t>
  </si>
  <si>
    <t>Corporate Finance Non Pay &amp; Capital Star Chamber: 1 of 2.</t>
  </si>
  <si>
    <t>BPs and MA s</t>
  </si>
  <si>
    <t>Review of current year forecasts to identify potential additional saving areas (ensuring no overlap with other savings proposals)</t>
  </si>
  <si>
    <t>S11</t>
  </si>
  <si>
    <t>Corporate Finance Non Pay &amp; Capital Star Chamber: 2 of 2.</t>
  </si>
  <si>
    <t>Review of current year forecasts to identify potential saving areas (ensuring no overlap with other savings proposals)</t>
  </si>
  <si>
    <t>S12</t>
  </si>
  <si>
    <t>Strategic Change / Corporate Finance</t>
  </si>
  <si>
    <t>Debbie Martin / Anna Hook</t>
  </si>
  <si>
    <t xml:space="preserve">Overall  savings proposals from commands prior to 7P Assessment agreed for inclusion in the next stage of the budget setting process. </t>
  </si>
  <si>
    <t>S13</t>
  </si>
  <si>
    <t>Strategic Change commence 7 Pillar Assessment</t>
  </si>
  <si>
    <t>Work to commence after E&amp;SB</t>
  </si>
  <si>
    <t>S14</t>
  </si>
  <si>
    <t>Complete papers for Extraordinary Budget Setting SCCB (Inc. 7 Pillar Assessment)</t>
  </si>
  <si>
    <t>7 Pillar Assessment completed and returned to Corporate Finance for submission to Extraordinary Budget Setting SCCB</t>
  </si>
  <si>
    <t>S15</t>
  </si>
  <si>
    <t>SCCB (Extraordiary Budget Setting)</t>
  </si>
  <si>
    <t xml:space="preserve">Extraordinary Budget Setting SCCB - Review of consolidated Investment (Other), organisational change business cases (some may require subsequent COG approval) and Capital Investment.  </t>
  </si>
  <si>
    <t>From this point follow 'Strategic' timetable</t>
  </si>
  <si>
    <t>Provision of Papers to PFCC CFO for the PF&amp;CP Budget Working Group (4)</t>
  </si>
  <si>
    <t>Chief Constable sends final budget proposal letter and appendicies to PFCC</t>
  </si>
  <si>
    <t>Provision of Panel paper supporting papers to PFCC CFO (spreadsheets)</t>
  </si>
  <si>
    <t>Investment - Timetable</t>
  </si>
  <si>
    <t>IO1</t>
  </si>
  <si>
    <t>Investment - Other</t>
  </si>
  <si>
    <t>Revenue Budget Bid Templates Issued (Basic Template)</t>
  </si>
  <si>
    <t>Head of Financial Strategy</t>
  </si>
  <si>
    <t>Template issued to Finance Business Partners and Management Accountants.  FBPs and MAs will liaise with Budget Holders to capture high level bids. Basic template.  More detailed template issued once idea supported by Chief Officers.</t>
  </si>
  <si>
    <t>IO2</t>
  </si>
  <si>
    <t>Start engagement with Budget Holders to capture contractural &amp; legal and service demand investment</t>
  </si>
  <si>
    <t>Financial Performance and Reporting</t>
  </si>
  <si>
    <t>Finance Business Partners (FBPs) and Management Accountants (MAs)will work with budget holders where there are confirmed contractural, legal or service demand pressures.  BPs and MAs responsible for submitting bid documentation that has been completed with input from subject matter experts within commands.</t>
  </si>
  <si>
    <t>IO3</t>
  </si>
  <si>
    <t>Deadline for submission of completed Basic Investment bid templates to Corporate Finance</t>
  </si>
  <si>
    <t>Budget Holders</t>
  </si>
  <si>
    <t>Bids to be collated by Corporate Finance and submitted for COG consideration.</t>
  </si>
  <si>
    <t>IO4</t>
  </si>
  <si>
    <t>High Level Investment bids to be considered by COG</t>
  </si>
  <si>
    <t>COG</t>
  </si>
  <si>
    <t>Chief Officers</t>
  </si>
  <si>
    <t>If bids supported, detailed template provided for submission by 30th August.</t>
  </si>
  <si>
    <t>IO5</t>
  </si>
  <si>
    <t>Deadline for submission of contractural, legal and service priority business cases.</t>
  </si>
  <si>
    <t>This will allow time for QA of bids prior to being forwarded for 7 Pillar Assessment</t>
  </si>
  <si>
    <t>IO6</t>
  </si>
  <si>
    <t>QA and review of detailed growth investment completed</t>
  </si>
  <si>
    <t>Finance Business Partners and Management Accountants provide detailed bids that have been signed off by Chief Officers to Head of Financial Strategy for consolidation. (Includes FMS identified strategic bids).  At this point they are submitted to Strategic Change for 7 Pillar assessment.</t>
  </si>
  <si>
    <t>IO7</t>
  </si>
  <si>
    <t>7 Pillar Assessment of Bids</t>
  </si>
  <si>
    <t>IO8</t>
  </si>
  <si>
    <t>CFO / Head of Finance</t>
  </si>
  <si>
    <t>Pay Budget Setting  - Timetable</t>
  </si>
  <si>
    <t>Date</t>
  </si>
  <si>
    <t>P1</t>
  </si>
  <si>
    <t>Pay</t>
  </si>
  <si>
    <t>Officer, Staff &amp; PCSO establishment extracted from HR system for pay budget setting (version 1) – as at 1st September 2024.</t>
  </si>
  <si>
    <t>Head of Financial Performance and Reporting</t>
  </si>
  <si>
    <t>Corporate A/c Requested from HR.  Corporate Accountant put into the pay budget model.  RJ Team split up by commands (Dawn) and diseminate to BP team</t>
  </si>
  <si>
    <t>P2</t>
  </si>
  <si>
    <t>Issue establishment version 1 to HR Advisors and Heads of Department / Commands.</t>
  </si>
  <si>
    <t>wording of email agree with Richard/ Matt, Mas to  make sure that any actions returned to HR are followed through.</t>
  </si>
  <si>
    <t>P3</t>
  </si>
  <si>
    <t>Establishment version 1 returned by HR Advisors and Heads of Departments / Commands to CFO</t>
  </si>
  <si>
    <t>Force</t>
  </si>
  <si>
    <t>HR Advisors/Heads of Depts</t>
  </si>
  <si>
    <t>P4</t>
  </si>
  <si>
    <t>Deadline for COG approved establishment changes to be sent to Organisational Management team to be included in pay budget setting.  Any COG approvals after this date will require budget setting process approval</t>
  </si>
  <si>
    <t xml:space="preserve">this is the last HR tracker.  </t>
  </si>
  <si>
    <t>P5</t>
  </si>
  <si>
    <t>CFO review of draft provisional pay budget setting information (1 of 2)</t>
  </si>
  <si>
    <t>Financial Strategy</t>
  </si>
  <si>
    <t>sit down with Matt and Sam to look at detailed timetable for work between 18th September and Oct 6.</t>
  </si>
  <si>
    <t>P6</t>
  </si>
  <si>
    <t>CFO review of draft provisional pay budget setting information (2 of 2)</t>
  </si>
  <si>
    <t>P7</t>
  </si>
  <si>
    <t>Provisional Pay Budgets sent to CFO.</t>
  </si>
  <si>
    <t>Capital  - Timetable</t>
  </si>
  <si>
    <t>C1</t>
  </si>
  <si>
    <t>Capital</t>
  </si>
  <si>
    <r>
      <t xml:space="preserve">Engagement with Budget Holders commences to discuss </t>
    </r>
    <r>
      <rPr>
        <b/>
        <sz val="12"/>
        <color theme="1"/>
        <rFont val="Calibri"/>
        <family val="2"/>
      </rPr>
      <t xml:space="preserve">existing and new Bugdet Setting </t>
    </r>
    <r>
      <rPr>
        <sz val="12"/>
        <color theme="1"/>
        <rFont val="Calibri"/>
        <family val="2"/>
      </rPr>
      <t>Capital Investment bids</t>
    </r>
  </si>
  <si>
    <t>Corporate Accounting</t>
  </si>
  <si>
    <t>Arfanara Naidu</t>
  </si>
  <si>
    <t xml:space="preserve">Early engagement with Budget Holders to discuss their capital needs. </t>
  </si>
  <si>
    <t>C2</t>
  </si>
  <si>
    <t>Distribute Template to capture bids for new capital investment</t>
  </si>
  <si>
    <t>The template will be the new business case template.  This will be distributed earlier if available.</t>
  </si>
  <si>
    <t>C3</t>
  </si>
  <si>
    <t>Estates Change Board</t>
  </si>
  <si>
    <t xml:space="preserve">Corporate Finance </t>
  </si>
  <si>
    <t>Estates capital bids or significant increases to existing bids (more than 10% or £50k change)</t>
  </si>
  <si>
    <t>C4</t>
  </si>
  <si>
    <t>DTOB</t>
  </si>
  <si>
    <t>Jul/Aug (TBC)</t>
  </si>
  <si>
    <t>Approval of IT Capital Bids or significant increases to existing bids to progress to SCCB</t>
  </si>
  <si>
    <t>C5</t>
  </si>
  <si>
    <t>Deadline for updates to exisiting bids and new bids to be submitted to Corporate Accounting. (Other)</t>
  </si>
  <si>
    <t>Deadline is for 'other' Capital bids.  Estates and IT will have other internal governance boards to accommodate which will require earlier deadlines if finance QA required beforehand</t>
  </si>
  <si>
    <t>C6</t>
  </si>
  <si>
    <t>Send reviewed new capital bids to Strategic Change for 7 Pillar Assessment</t>
  </si>
  <si>
    <t>C7</t>
  </si>
  <si>
    <t>7 Pillar Assessment of new Capital Bids</t>
  </si>
  <si>
    <t xml:space="preserve">Assessment completed and returned to Corporate Finance for submission to extraordinary SCCB </t>
  </si>
  <si>
    <t>C8</t>
  </si>
  <si>
    <t>SCCB (Extraordinary Budget Setting)</t>
  </si>
  <si>
    <t>2021/22 Budget Setting - Detailed Timetable</t>
  </si>
  <si>
    <t>Deadline Date</t>
  </si>
  <si>
    <t>Key Date</t>
  </si>
  <si>
    <t>y</t>
  </si>
  <si>
    <t>Yes</t>
  </si>
  <si>
    <t>List of sessions that each individual could attend</t>
  </si>
  <si>
    <t>N</t>
  </si>
  <si>
    <t>Cannot attend</t>
  </si>
  <si>
    <t>4th September</t>
  </si>
  <si>
    <t>10th September</t>
  </si>
  <si>
    <t>17th September</t>
  </si>
  <si>
    <t>Number of Codes</t>
  </si>
  <si>
    <t>T</t>
  </si>
  <si>
    <t>Tentative</t>
  </si>
  <si>
    <t>Kate</t>
  </si>
  <si>
    <t>n</t>
  </si>
  <si>
    <t>Wendy</t>
  </si>
  <si>
    <t>Dawn</t>
  </si>
  <si>
    <t>Claira</t>
  </si>
  <si>
    <t>Sam</t>
  </si>
  <si>
    <t>Amanda</t>
  </si>
  <si>
    <t>Sarah Harrison</t>
  </si>
  <si>
    <t>Richard</t>
  </si>
  <si>
    <t>Melanie</t>
  </si>
  <si>
    <t>Ian Reid</t>
  </si>
  <si>
    <t>Ian Douglas</t>
  </si>
  <si>
    <t>Y</t>
  </si>
  <si>
    <t>Katrina</t>
  </si>
  <si>
    <t>Colin Cooper</t>
  </si>
  <si>
    <t>Matt</t>
  </si>
  <si>
    <t>David</t>
  </si>
  <si>
    <t>Y - from 9:30</t>
  </si>
  <si>
    <t>Y from 11:00</t>
  </si>
  <si>
    <t>Non Pay Star Chambers</t>
  </si>
  <si>
    <t>Session 1</t>
  </si>
  <si>
    <t>Session 2</t>
  </si>
  <si>
    <t>Session 3</t>
  </si>
  <si>
    <t>14:00 to 17:00</t>
  </si>
  <si>
    <t>09:00 to 12:00</t>
  </si>
  <si>
    <t>09:30 to 12:30</t>
  </si>
  <si>
    <t>In Attendence</t>
  </si>
  <si>
    <t>Debbie</t>
  </si>
  <si>
    <t>Annette</t>
  </si>
  <si>
    <t>Sam (recording of savings)</t>
  </si>
  <si>
    <t>Allocation of Slot</t>
  </si>
  <si>
    <t>Sarah</t>
  </si>
  <si>
    <t>Ian D</t>
  </si>
  <si>
    <t>Colin</t>
  </si>
  <si>
    <t>Ian R</t>
  </si>
  <si>
    <t>Not updated</t>
  </si>
  <si>
    <t>Pay Budget Setting  - Timetable - Corporate Accounting</t>
  </si>
  <si>
    <t>Activity</t>
  </si>
  <si>
    <t>Responsible Team/Owner</t>
  </si>
  <si>
    <t>Deadline</t>
  </si>
  <si>
    <t>Deadline for Papers</t>
  </si>
  <si>
    <t>Costings</t>
  </si>
  <si>
    <t>Blank PSE/Officer/PCSO PBS costings file for 2025/26 to be created ready for populating.</t>
  </si>
  <si>
    <t>HoFS/ATFS</t>
  </si>
  <si>
    <t xml:space="preserve">Sense check of costing files to ensure no historical links, comments etc. </t>
  </si>
  <si>
    <t>HoFS</t>
  </si>
  <si>
    <t>Establishment</t>
  </si>
  <si>
    <t>Initial download for PBS issued by Organisation Management (OM)</t>
  </si>
  <si>
    <t>HR</t>
  </si>
  <si>
    <t>Establishment tables issued to HRAs/Heads of Dept./Command</t>
  </si>
  <si>
    <t>FBPs/MAs</t>
  </si>
  <si>
    <t>Reminder to be sent with confirmation of deadline</t>
  </si>
  <si>
    <t xml:space="preserve">First weekly tracker review (access to be given by Org Mgt). To be reviewed each Friday until first Friday in October. </t>
  </si>
  <si>
    <t>Deadline for the return of completed establishment tables</t>
  </si>
  <si>
    <t>HRAs/Heads of Dept./Command</t>
  </si>
  <si>
    <t>Staff/Officers &amp; PCSO costings file ready for review. Establishment reflective of HR download/trackers, Allowances/Pension/NI/Increment calculations complete. Summary table populated.</t>
  </si>
  <si>
    <t>Agree format for Officer turnover calculations</t>
  </si>
  <si>
    <t>MA Pay/HoFS</t>
  </si>
  <si>
    <t>Log any establishment changes and ensure HR to follow up before deadline of first Friday in October</t>
  </si>
  <si>
    <t xml:space="preserve">To review staff/officer costings file for formula errors and large variances to previous years file. </t>
  </si>
  <si>
    <t xml:space="preserve">To review PCSO costings file for formula errors and large variances to previous years file. </t>
  </si>
  <si>
    <t>Budget Preparation</t>
  </si>
  <si>
    <t>Deadline for 2025/26 FYE Virements (Pay and non-pay) to Head of Finance for approval (via pending virements process) - Month 6 MMR deadline</t>
  </si>
  <si>
    <t>All</t>
  </si>
  <si>
    <t xml:space="preserve">Deadline for last HR Tracker with approved changes. No further changes to be made without COG/Star Chamber approval. </t>
  </si>
  <si>
    <t>Prepare budget/calculate turnover.</t>
  </si>
  <si>
    <t>Ensure all tracked changes are included on costings files, with reconcilation to original download</t>
  </si>
  <si>
    <t>Circulate copy of costings for review by FBP&amp;MA team</t>
  </si>
  <si>
    <t>Updated download for PBS issued by Organisation Management (OM)</t>
  </si>
  <si>
    <t>CFO review 1 of 2</t>
  </si>
  <si>
    <t>CFO/HoF/HoFS/MA Pay</t>
  </si>
  <si>
    <t>Version 2 of Establishment tables issued to HRAs/Heads of Dept./Command - referencing any changes from version 1</t>
  </si>
  <si>
    <t>Reconciliation of Establishment and Holding Codes (i.e. growth included on PBS and outstanding, recurring budget requirement for growth/PUP)</t>
  </si>
  <si>
    <t>FBP - Strategic Change/HoFS</t>
  </si>
  <si>
    <t xml:space="preserve">FBPs &amp; MAs to review costing files for cost centres/POA, funding source (i.e. Force vs External)  </t>
  </si>
  <si>
    <t>COG budget workshop provisional review (1 of 2) (no pay budgets)</t>
  </si>
  <si>
    <t>HoF/HoFS</t>
  </si>
  <si>
    <t>To review all costings files.</t>
  </si>
  <si>
    <t>HoF</t>
  </si>
  <si>
    <t>CFO review 2 of 2</t>
  </si>
  <si>
    <t>Prepare 2025/26 Budget Build file, clear down prior pay budgets and ensure FYE included.</t>
  </si>
  <si>
    <t>Draft Budget including PBS detail issued to CFO &amp; DCC</t>
  </si>
  <si>
    <t>Finalisation</t>
  </si>
  <si>
    <t>Verbal Budget update to Efficiency, Savings &amp; Growth Board</t>
  </si>
  <si>
    <t>CFO/HoF</t>
  </si>
  <si>
    <t xml:space="preserve">COG budget workshop (2 of 2) to include Pay </t>
  </si>
  <si>
    <t xml:space="preserve">Calculate pay allocations (to include averages for Officers &amp; PCSOs) for review by MA(pay) </t>
  </si>
  <si>
    <t>Send the growth &amp; saving costing for coding to MAs/FBPs</t>
  </si>
  <si>
    <t>Autumn Statement - assumptions update re NI thresholds App Levy etc</t>
  </si>
  <si>
    <t>Est mid - late Nov</t>
  </si>
  <si>
    <t>CFOs/S151 Officer Briefing PFCC &amp; CC</t>
  </si>
  <si>
    <t xml:space="preserve">Return coded growth bid &amp; savings </t>
  </si>
  <si>
    <t xml:space="preserve">Populate budget build with pay allocations </t>
  </si>
  <si>
    <t xml:space="preserve">Populate budget build with growth &amp; savings and issue model to MAs/FBPs for review. </t>
  </si>
  <si>
    <t xml:space="preserve">Pre upload </t>
  </si>
  <si>
    <t xml:space="preserve">Build force growth into budget build </t>
  </si>
  <si>
    <t>HoFS/ATFS/FBP Strategic Change</t>
  </si>
  <si>
    <t>Send Budget Build file for review</t>
  </si>
  <si>
    <t xml:space="preserve">PFCC &amp; Chief Constable - discuss latest budget proposals </t>
  </si>
  <si>
    <t>CFO</t>
  </si>
  <si>
    <t>Send any adjustments/changes to budget build to RTA (to include budget movements/POA changes)</t>
  </si>
  <si>
    <t>Strategic Board - Budget proposals</t>
  </si>
  <si>
    <t>Finalise budget build at subjective heading level - to include any FBP/MA changes</t>
  </si>
  <si>
    <t>COG: Review Chief Constable's Budget Proposal to PFCC (Post HO announcement)</t>
  </si>
  <si>
    <t>Confirm outcome of COG: Review Chief Constable's Budget Proposal to PFCC (Post HO announcement)</t>
  </si>
  <si>
    <t>PFCC Engagment meeting PFCC, PFCC Chief Exec, CC, DCC, CFOs,</t>
  </si>
  <si>
    <t>Subjective summary of proposed budget to PFCC</t>
  </si>
  <si>
    <t>PFCC presents proposed budget at Police Fire and Crime Panel Budget setting Working group</t>
  </si>
  <si>
    <t>2025/26 budget uploaded files prepared</t>
  </si>
  <si>
    <t>2025/26 Ready Reckoner produced</t>
  </si>
  <si>
    <t>PFCC Panel approve budget</t>
  </si>
  <si>
    <t>Confirm final budget agreed and any additional changes to Corporate Accounting</t>
  </si>
  <si>
    <t>Budget build file frozen</t>
  </si>
  <si>
    <t>2025/26 budget uploaded files updated for any changes</t>
  </si>
  <si>
    <t xml:space="preserve">2025/26 budget uploaded into SAP </t>
  </si>
  <si>
    <t>HoFS/Corp Act</t>
  </si>
  <si>
    <t>2025/26 Draft internal budget book created</t>
  </si>
  <si>
    <t>Distribute copy of 2025/26 internal budget book, report any mispostings back to Corporate Accounting - include review of SAP for completeness</t>
  </si>
  <si>
    <t>Mispostings corrected on SAP and internal budget book updated.</t>
  </si>
  <si>
    <t>Draft of Internal budget book sent to Head of Finance for review</t>
  </si>
  <si>
    <t xml:space="preserve">Prepare costings and budget build information for inclusion in establishment tables </t>
  </si>
  <si>
    <t>To return Internal budget book with comments/feedback</t>
  </si>
  <si>
    <t>2025/26 Internal budget book sent to Budget Holders.</t>
  </si>
  <si>
    <t>2025/26 Estabilshment tables (with budgets) sent to Budget Holders.</t>
  </si>
  <si>
    <t>HoFS/FBPs/MAs</t>
  </si>
  <si>
    <t>Load 2025/26 base budget (plan 2) on SAP</t>
  </si>
  <si>
    <t>1st Draft of External budget book sent to Head of Finance for review</t>
  </si>
  <si>
    <t>HOCA</t>
  </si>
  <si>
    <t>TBC</t>
  </si>
  <si>
    <t>To return external budget book with comments/feedback</t>
  </si>
  <si>
    <t>2nd draft external budget book sent to CFO for review.</t>
  </si>
  <si>
    <r>
      <t xml:space="preserve">2020/21 Budget Setting - </t>
    </r>
    <r>
      <rPr>
        <b/>
        <u/>
        <sz val="28"/>
        <color theme="1"/>
        <rFont val="Calibri"/>
        <family val="2"/>
        <scheme val="minor"/>
      </rPr>
      <t>DETAIL</t>
    </r>
  </si>
  <si>
    <t>P</t>
  </si>
  <si>
    <t>DATE</t>
  </si>
  <si>
    <t>FORCE DEADLINES / ACTIVITY</t>
  </si>
  <si>
    <t>OPFCC &amp; EXTERNAL DEADLINES / ACTIVITY</t>
  </si>
  <si>
    <t>CORPORATE FINANCE KEY DEADLINES / ACTIVITY</t>
  </si>
  <si>
    <t>Time</t>
  </si>
  <si>
    <t>Summary</t>
  </si>
  <si>
    <t>Detail</t>
  </si>
  <si>
    <t>Department</t>
  </si>
  <si>
    <t>DB note</t>
  </si>
  <si>
    <t>X</t>
  </si>
  <si>
    <t>Notes to Assist with Next Year's timetable</t>
  </si>
  <si>
    <t>1. Information Gathering &amp; Reviewing - Detail</t>
  </si>
  <si>
    <t>SLT:  2020/21 Budget Setting Timetable -  presentation by Corporate Finance.</t>
  </si>
  <si>
    <t>Budget timetable presentation at SLT.</t>
  </si>
  <si>
    <t>Strategic Change Co-Ordination Board.</t>
  </si>
  <si>
    <t>Capital project leads receive capital bids/business case template.</t>
  </si>
  <si>
    <t>Issue capital bids/business case template.</t>
  </si>
  <si>
    <t>End of day</t>
  </si>
  <si>
    <t>Budget holders receive Revenue Budget Change (RBC) templates.</t>
  </si>
  <si>
    <t>Issue RBC template for Contractual Cost Pressure, Service Demand Change, New Revenue Investment, non-pay savings &amp; inflation changes.</t>
  </si>
  <si>
    <t xml:space="preserve">includes Ready Recknor </t>
  </si>
  <si>
    <t>Deadline for return of savings plans for review at Efficiency &amp; Savings Board on 26th July.</t>
  </si>
  <si>
    <t>Receive savings plans</t>
  </si>
  <si>
    <t>Officers averages pay allocations review.</t>
  </si>
  <si>
    <t>Efficiency &amp; Savings Board - July.</t>
  </si>
  <si>
    <t>Estates Strategic Board.</t>
  </si>
  <si>
    <r>
      <t xml:space="preserve">Deadline for </t>
    </r>
    <r>
      <rPr>
        <u/>
        <sz val="13"/>
        <color rgb="FF000000"/>
        <rFont val="Arial"/>
        <family val="2"/>
      </rPr>
      <t>provisional</t>
    </r>
    <r>
      <rPr>
        <sz val="13"/>
        <color rgb="FF000000"/>
        <rFont val="Arial"/>
        <family val="2"/>
      </rPr>
      <t xml:space="preserve"> Capital and Revenue Budget Changes bids to be sent to Corporate Finance.</t>
    </r>
  </si>
  <si>
    <r>
      <t xml:space="preserve">Receive </t>
    </r>
    <r>
      <rPr>
        <u/>
        <sz val="13"/>
        <color rgb="FF000000"/>
        <rFont val="Arial"/>
        <family val="2"/>
      </rPr>
      <t>provisional</t>
    </r>
    <r>
      <rPr>
        <sz val="13"/>
        <color rgb="FF000000"/>
        <rFont val="Arial"/>
        <family val="2"/>
      </rPr>
      <t xml:space="preserve"> Capital and Revenue Budget Changes bids from budget holders / project managers.</t>
    </r>
  </si>
  <si>
    <t>SLT:  2020/21 Budget Setting: Verbal update by Corporate Finance.</t>
  </si>
  <si>
    <t>Budget update at SLT.</t>
  </si>
  <si>
    <t>Efficiency &amp; Savings Board - August.</t>
  </si>
  <si>
    <t>Send to CFO draft of MTFS &amp; Strategic view for COG meeting on 28th Aug.</t>
  </si>
  <si>
    <t>Mid day</t>
  </si>
  <si>
    <t>Send MTFS &amp; strategic view for COG meeting next week</t>
  </si>
  <si>
    <t xml:space="preserve">10am </t>
  </si>
  <si>
    <t xml:space="preserve">COG:  MTFS &amp; strategic view presented (MTFS &amp; strategic view of provisional revenue and capital proposals) for presentation to Strategic Board on 16th September. </t>
  </si>
  <si>
    <t>Present MTFS &amp; strategic view of revenue and capital proposals at COG.</t>
  </si>
  <si>
    <r>
      <t>Officer, Staff &amp; PCSO establishment extracted from HR system for pay budget setting (version 1) – as at 1</t>
    </r>
    <r>
      <rPr>
        <vertAlign val="superscript"/>
        <sz val="13"/>
        <color rgb="FF000000"/>
        <rFont val="Arial"/>
        <family val="2"/>
      </rPr>
      <t>st</t>
    </r>
    <r>
      <rPr>
        <sz val="13"/>
        <color rgb="FF000000"/>
        <rFont val="Arial"/>
        <family val="2"/>
      </rPr>
      <t xml:space="preserve"> September 2019.</t>
    </r>
  </si>
  <si>
    <t>Budget holders receive non-pay financial information based on August (month 5) forecast.</t>
  </si>
  <si>
    <t>Issue financial non-pay information to budget holders.</t>
  </si>
  <si>
    <t>Send draft of MTFS &amp; strategic view for Strategic Board 16th Sept to CFO</t>
  </si>
  <si>
    <t>Includes non-pay details of force activity for last 3 years, original budget, current budget and base budget for next year</t>
  </si>
  <si>
    <t>Efficiency &amp; Savings Board.</t>
  </si>
  <si>
    <t>Corporate Finance Non Pay &amp; Capital Star Chamber: 1 of 3.</t>
  </si>
  <si>
    <t>Force Growth Programme Board:  Initial Strategic discussion on priorities for investment should Precept/Police Grant Growth become available .</t>
  </si>
  <si>
    <t>Send MTFS &amp; strategic view for Strategic Board next week</t>
  </si>
  <si>
    <t>Heads of Departments/Commands &amp; HR Advisors receive establishment (version 1).</t>
  </si>
  <si>
    <t>Issue establishment version 1 to HR Advisors and Heads of Department/Commands.</t>
  </si>
  <si>
    <t>SSD Savings Workshop</t>
  </si>
  <si>
    <t>Corporate Finance Non Pay &amp; Capital Star Chamber: 2 of 3.</t>
  </si>
  <si>
    <r>
      <t>Deadline for</t>
    </r>
    <r>
      <rPr>
        <u/>
        <sz val="13"/>
        <color rgb="FF000000"/>
        <rFont val="Arial"/>
        <family val="2"/>
      </rPr>
      <t xml:space="preserve"> final</t>
    </r>
    <r>
      <rPr>
        <sz val="13"/>
        <color rgb="FF000000"/>
        <rFont val="Arial"/>
        <family val="2"/>
      </rPr>
      <t xml:space="preserve"> Capital and Revenue Budget Changes bids to be sent to Corporate Finance.</t>
    </r>
  </si>
  <si>
    <t>Strategic Board: MTFS presented &amp; initial strategic view of revenue and capital proposals, including a verbal update of latest proposals.</t>
  </si>
  <si>
    <t>Corporate Finance Non Pay &amp; Capital Star Chamber: 3 of 3.</t>
  </si>
  <si>
    <t>Establishment version 1 returned by HR Advisors and Heads of Departments/Commands.</t>
  </si>
  <si>
    <t>Receive establishment version 1 from Heads of Department/Commands.</t>
  </si>
  <si>
    <t>Draft COG workshop information sent to CFO.</t>
  </si>
  <si>
    <t>Performance &amp; Resources Board</t>
  </si>
  <si>
    <t>Strategic Change savings plan sent to Corporate Finance.</t>
  </si>
  <si>
    <t>Receive Strategic Change savings plan.</t>
  </si>
  <si>
    <t>Draft COG budget setting folder information sent to CFO.</t>
  </si>
  <si>
    <t>Risk Star Chamber:  Initial consideration of growth interdependencies and mitigation of Strategic Risk.</t>
  </si>
  <si>
    <r>
      <t>Send budget folder information – to include Provisional Capital &amp; Revenue bids, savings and MTFS (for COG 9</t>
    </r>
    <r>
      <rPr>
        <vertAlign val="superscript"/>
        <sz val="13"/>
        <color rgb="FF000000"/>
        <rFont val="Arial"/>
        <family val="2"/>
      </rPr>
      <t>th</t>
    </r>
    <r>
      <rPr>
        <sz val="13"/>
        <color rgb="FF000000"/>
        <rFont val="Arial"/>
        <family val="2"/>
      </rPr>
      <t xml:space="preserve"> Oct.).</t>
    </r>
  </si>
  <si>
    <t>COG receive 2020/21 budget papers containing Provisional Capital &amp; Revenue bids, savings and MTFS for budget workshop on 9th Oct.</t>
  </si>
  <si>
    <t>8th Oct - TBC</t>
  </si>
  <si>
    <r>
      <t xml:space="preserve">COG: Budget Workshop (1 of 2) – review of provisional Capital &amp; Revenue bids, savings and MTFS </t>
    </r>
    <r>
      <rPr>
        <i/>
        <sz val="13"/>
        <color rgb="FFFF0000"/>
        <rFont val="Arial"/>
        <family val="2"/>
      </rPr>
      <t>(at headquarters - three hours agenda item?)</t>
    </r>
  </si>
  <si>
    <t>Attend COG workshop</t>
  </si>
  <si>
    <t>2. Building the Budget - Detail</t>
  </si>
  <si>
    <r>
      <t xml:space="preserve">TBC </t>
    </r>
    <r>
      <rPr>
        <i/>
        <sz val="13"/>
        <color rgb="FFFF0000"/>
        <rFont val="Arial"/>
        <family val="2"/>
      </rPr>
      <t>(last year 29th Oct)</t>
    </r>
  </si>
  <si>
    <t>Chancellors Autumn Budget Statement.</t>
  </si>
  <si>
    <t>Deadline for COG approved establishment changes to be sent to Organisational Management team to be included in pay budget setting.  Any COG approvals after this date will require a RBC proposal.</t>
  </si>
  <si>
    <t>16th Oct - TBC</t>
  </si>
  <si>
    <t>Strategic Change review of pay budget setting establishment (staff and officers)</t>
  </si>
  <si>
    <t>SLT:  Budget Setting update - verbal report.</t>
  </si>
  <si>
    <t>Force Growth Programme Board - Review of scalable growth bids requested following 1st COG Budget workshop.  Increase in Infrastructure support costs to support/enable growth will also be reviewed.</t>
  </si>
  <si>
    <t>24th Oct TBC</t>
  </si>
  <si>
    <t>CFO review of draft provisional pay budget setting information (2 of 2).</t>
  </si>
  <si>
    <t>Police, Fire and Crime Panel</t>
  </si>
  <si>
    <t>Capital Management Board.</t>
  </si>
  <si>
    <t>Attend Capital Management Board.</t>
  </si>
  <si>
    <t>CFO receives Provisional Pay Budgets.</t>
  </si>
  <si>
    <t>Pay Budgets issued to CFO.</t>
  </si>
  <si>
    <t>Draft COG report sent to CFO for 20th November workshop.</t>
  </si>
  <si>
    <t>8th Nov</t>
  </si>
  <si>
    <t>Receive précis of Capital &amp; Revenue Budget Change bids, MTFS and savings report to OPFCC for 14th Nov meeting.</t>
  </si>
  <si>
    <t>Send précis of Capital &amp; Revenue Budget Change bids, MTFS and savings report to OPFCC for 14th Nov meeting</t>
  </si>
  <si>
    <t xml:space="preserve">Meeting to review a précis of Capital &amp; Revenue budget increase bids, savings and MTFS presented to OPFCC by DCC and CFO of CC/Chief Accountant. </t>
  </si>
  <si>
    <r>
      <t>Send papers for COG Budget Review Workshop on 20</t>
    </r>
    <r>
      <rPr>
        <vertAlign val="superscript"/>
        <sz val="13"/>
        <color rgb="FF000000"/>
        <rFont val="Arial"/>
        <family val="2"/>
      </rPr>
      <t>th</t>
    </r>
    <r>
      <rPr>
        <sz val="13"/>
        <color rgb="FF000000"/>
        <rFont val="Arial"/>
        <family val="2"/>
      </rPr>
      <t xml:space="preserve"> November.</t>
    </r>
  </si>
  <si>
    <r>
      <t xml:space="preserve">COG: Budget Review Workshop (2 of 2) – includes 2020/21 Budget Summary &amp; MTFS (first review with pay budget information) </t>
    </r>
    <r>
      <rPr>
        <i/>
        <sz val="13"/>
        <color rgb="FFFF0000"/>
        <rFont val="Arial"/>
        <family val="2"/>
      </rPr>
      <t xml:space="preserve">(at headquarters - three hour agenda item?)  </t>
    </r>
  </si>
  <si>
    <t>Draft COG report sent to CFO for 4th December (Draft Chief Constable proposal).</t>
  </si>
  <si>
    <t>Chief Constable receives updated budget information following COG on 20th Nov for meeting with PFCC on 25th Nov (date tbc).</t>
  </si>
  <si>
    <t>Send to Chief Constable (cc DCC) updated budget information following COG on 20th Nov for meeting with PFCC on 25th Nov (date tbc).</t>
  </si>
  <si>
    <t>PFCC &amp; Chief Constable meeting to discuss latest budget setting position.</t>
  </si>
  <si>
    <t>Send Draft Chief Constable Budget Proposal Report for COG on 4th Dec.</t>
  </si>
  <si>
    <t>Performance &amp; Resources Board - verbal budget update</t>
  </si>
  <si>
    <t>Force Growth Programme Board:  Review and update of Growth Investment proposals.</t>
  </si>
  <si>
    <t>Risk Star Chamber: To consider growth interdependencies and mitigation of Strategic Risk.</t>
  </si>
  <si>
    <t>there was no risk star chamber in December</t>
  </si>
  <si>
    <t>COG: Review Chief Constable's Budget Proposal to PFCC (pre HO announcement) for Strategic Board on 9th December.</t>
  </si>
  <si>
    <t>Present draft of Chief Constables budget proposal to PFCC (pre HO announcement).</t>
  </si>
  <si>
    <t>Receive  OPFCC Chief Constable's presentation to PFCC on 2020/21 draft budget proposal (pre HO announcement).</t>
  </si>
  <si>
    <t>Send to OPFCC Chief Constable's presentation to PFCC on 2020/21 draft budget proposal (pre HO announcement).</t>
  </si>
  <si>
    <t>this was sent on 17th December due to delayed funding announcement</t>
  </si>
  <si>
    <t>Budget was not on the agenda for this meeting</t>
  </si>
  <si>
    <t>3. Budget &amp; Precept Proposal - Detail</t>
  </si>
  <si>
    <r>
      <t>During December (last year 13</t>
    </r>
    <r>
      <rPr>
        <vertAlign val="superscript"/>
        <sz val="13"/>
        <color rgb="FF000000"/>
        <rFont val="Arial"/>
        <family val="2"/>
      </rPr>
      <t>th</t>
    </r>
    <r>
      <rPr>
        <sz val="13"/>
        <color rgb="FF000000"/>
        <rFont val="Arial"/>
        <family val="2"/>
      </rPr>
      <t xml:space="preserve"> Dec)</t>
    </r>
  </si>
  <si>
    <t>Home Office Police Grant announcement.</t>
  </si>
  <si>
    <t>received 22nd January 2020</t>
  </si>
  <si>
    <t>Strategic Board:  Chief Constable's presentation to PFCC on 2020/21 draft budget proposal (pre HO announcement).</t>
  </si>
  <si>
    <t>Attend Strategic Board</t>
  </si>
  <si>
    <t>Budget was not presented to this board due to delayed Home Office Announcement - went to extraordinary meeting on 19th Dec</t>
  </si>
  <si>
    <t>Strategic Change Team to send reasons for increase in precept to CFO.</t>
  </si>
  <si>
    <t>not relevant for 20/21 budget setting</t>
  </si>
  <si>
    <t>COG: Budget update (post HO grant announcement).</t>
  </si>
  <si>
    <t>Extraordinary Strategic Board:  Chief Constable's presentation to PFCC on 2020/21 draft budget proposal (pre HO announcement).</t>
  </si>
  <si>
    <t>Information for budget proposal letter to be sent to CFO.</t>
  </si>
  <si>
    <t>COG receive draft of Chief Constables budget proposal letter (post HO grant announcement -  Corporate Finance to co-ordinate letter).</t>
  </si>
  <si>
    <t>Send draft of Chief Constables budget proposal letter (post HO grant announcement -  CFO to co-ordinate letter).</t>
  </si>
  <si>
    <t>did not go to COG for 20/21 budget setting due to funding announcement delays</t>
  </si>
  <si>
    <t>Business community consultation (Treasurer).</t>
  </si>
  <si>
    <t>this happened but not sure of the date</t>
  </si>
  <si>
    <t>During January &amp; February</t>
  </si>
  <si>
    <t>Build budget and load onto SAP (subject to 2019/20 Closure timetable).</t>
  </si>
  <si>
    <t>Final draft of Chief Constable's budget proposal letter to be sent to Chief Officers (initial draft sent on 20th Dec - Corporate Finance to co-ordinate letter).</t>
  </si>
  <si>
    <t>This did not happen due to delays in funding announcement</t>
  </si>
  <si>
    <t>COG: Final review of Chief Constable's budget proposal letter (sent on 20th Dec - Corporate Finance to co-ordinate letter).</t>
  </si>
  <si>
    <t>Meeting to discuss 2020/21 Budget Proposal letter from Chief Constable with Chief Constable and CFO of the Chief Constable.</t>
  </si>
  <si>
    <t>2020/21 Budget Proposal letter sent to PFCC from Chief Constable (post HO announcement - Corporate Finance to co-ordinate letter).</t>
  </si>
  <si>
    <t>PFCC receives 2020/21 Budget letter from Chief Constable (post HO announcement).</t>
  </si>
  <si>
    <t>sent on 23rd Jan 20.  The day following the funding announcement</t>
  </si>
  <si>
    <t>Receive budget papers (appendices) for PFC Panel from Corporate Finance.</t>
  </si>
  <si>
    <t>Send to OPFCC the contributing papers (i.e. appendices) for PFC Panel budget setting report.</t>
  </si>
  <si>
    <t>Send to ECC the budget report to be presented at PFC Panel.</t>
  </si>
  <si>
    <t>PFCC presents proposed budget and precept to PFC Panel (1).</t>
  </si>
  <si>
    <r>
      <t>By 8</t>
    </r>
    <r>
      <rPr>
        <vertAlign val="superscript"/>
        <sz val="13"/>
        <color rgb="FF000000"/>
        <rFont val="Arial"/>
        <family val="2"/>
      </rPr>
      <t>th</t>
    </r>
    <r>
      <rPr>
        <sz val="13"/>
        <color rgb="FF000000"/>
        <rFont val="Arial"/>
        <family val="2"/>
      </rPr>
      <t xml:space="preserve"> Feb </t>
    </r>
  </si>
  <si>
    <t>PFC Panel to review and respond to PFCC (2) (if PFC Panel members not responded at January PFC Panel).</t>
  </si>
  <si>
    <r>
      <t>By 15</t>
    </r>
    <r>
      <rPr>
        <vertAlign val="superscript"/>
        <sz val="13"/>
        <color rgb="FF000000"/>
        <rFont val="Arial"/>
        <family val="2"/>
      </rPr>
      <t>th</t>
    </r>
    <r>
      <rPr>
        <sz val="13"/>
        <color rgb="FF000000"/>
        <rFont val="Arial"/>
        <family val="2"/>
      </rPr>
      <t xml:space="preserve"> Feb</t>
    </r>
  </si>
  <si>
    <t>PFCC to respond to the PFC Panel with revised precept (if required) (3).</t>
  </si>
  <si>
    <r>
      <t>By 22</t>
    </r>
    <r>
      <rPr>
        <vertAlign val="superscript"/>
        <sz val="13"/>
        <color rgb="FF000000"/>
        <rFont val="Arial"/>
        <family val="2"/>
      </rPr>
      <t>nd</t>
    </r>
    <r>
      <rPr>
        <sz val="13"/>
        <color rgb="FF000000"/>
        <rFont val="Arial"/>
        <family val="2"/>
      </rPr>
      <t xml:space="preserve"> Feb</t>
    </r>
  </si>
  <si>
    <t>PFC Panel to review revised precept and respond to PFCC (4).</t>
  </si>
  <si>
    <t>Before 1st March</t>
  </si>
  <si>
    <t>PFCC responded to PFC Panel second report and (revised) precept (5).</t>
  </si>
  <si>
    <t>PFCC informs Billing Authorities of precept.</t>
  </si>
  <si>
    <t>Efficiency &amp; Savings Board - - commence main review of 2021/22 savings (with view of going to COG in March)</t>
  </si>
  <si>
    <t>4. Post Budget &amp; Precept Setting - Detail</t>
  </si>
  <si>
    <t>One day after budget set</t>
  </si>
  <si>
    <t>Growth and savings summary sent to Departments and Commands (i.e. appendices from Chief Constables budget proposal letter - updated for any final changes .</t>
  </si>
  <si>
    <t>tbc</t>
  </si>
  <si>
    <t>Efficiency &amp; Savings Board - February.</t>
  </si>
  <si>
    <t>During February / March</t>
  </si>
  <si>
    <t>Review budgets on SAP and prepare budget books (subject to 2019/20 Closure timetable).</t>
  </si>
  <si>
    <t>Mid Feb - TBC</t>
  </si>
  <si>
    <t>COG: SCT – Presents Growth implementation plan for 2020/21 Precept Growth</t>
  </si>
  <si>
    <t>PFCC sends CTAX leaflet to Billing Authorities.</t>
  </si>
  <si>
    <t>Mid Mar - TBC</t>
  </si>
  <si>
    <t xml:space="preserve">Strategic Board:  Present Growth Implementation plan to OPFCC
</t>
  </si>
  <si>
    <t xml:space="preserve">Strategic Board:  Growth Implementation plan presented to OPFCC
</t>
  </si>
  <si>
    <t>Efficiency &amp; Savings Board - March</t>
  </si>
  <si>
    <t>End of Mar</t>
  </si>
  <si>
    <t xml:space="preserve">Police &amp; Crime Panel:   OPFCC present Growth plan to Police &amp; Crime Panel
</t>
  </si>
  <si>
    <t>Budgets issued to budget holders (Internal Budget Book and individual growth and savings by budget holder).</t>
  </si>
  <si>
    <t>New Financial Year.</t>
  </si>
  <si>
    <t>Strategic  - Timetable</t>
  </si>
  <si>
    <t>Budget Version</t>
  </si>
  <si>
    <t>PFCC S151 Category</t>
  </si>
  <si>
    <t>1. June Strategic Board</t>
  </si>
  <si>
    <t>2. Sept Strategic Board</t>
  </si>
  <si>
    <t>3. COG Workshop 1 and PFCC Update</t>
  </si>
  <si>
    <t>4. Dec Strategic Board</t>
  </si>
  <si>
    <t>5. Post HO Funding Announcement</t>
  </si>
  <si>
    <t>6. Police, Fire, Crime Panel</t>
  </si>
  <si>
    <t>Strat Board</t>
  </si>
  <si>
    <t>ST1</t>
  </si>
  <si>
    <t>Strategic</t>
  </si>
  <si>
    <t>March Strategic Board - Paper Deadline</t>
  </si>
  <si>
    <t>Send MTFS (Q4 based on Month 10 &amp; Prior Year Budget Setting) to PFCC for Strategic Board</t>
  </si>
  <si>
    <t>ST2</t>
  </si>
  <si>
    <t>Strategic Board - March</t>
  </si>
  <si>
    <t>2025/26 Draft Budget Setting Timetable and MTFS (Q4 based on Month 10 &amp; Prior Year Budget Setting papes) presented to Strategic Board</t>
  </si>
  <si>
    <t>Internal</t>
  </si>
  <si>
    <t>ST3</t>
  </si>
  <si>
    <t>Review of budgets with increased cost pressures (pay and non-pay)</t>
  </si>
  <si>
    <t>Conclude work to identify baked in costs (areas of policy or statutory changes resulting in increased costs) E.g. impact of accreditations, for inclusion in MTFS Q1</t>
  </si>
  <si>
    <t>ST4</t>
  </si>
  <si>
    <t>Meeting with PFCC S151 Officer re MTFS Q1</t>
  </si>
  <si>
    <t>Debbie Martin / Janet Perry</t>
  </si>
  <si>
    <t>Meeting to discuss MTFS Q1 ahead of COG report being finalised</t>
  </si>
  <si>
    <t>ST5</t>
  </si>
  <si>
    <t>COG - Paper Deadline</t>
  </si>
  <si>
    <t>Paper deadline for MTFS Q1</t>
  </si>
  <si>
    <t>ST6</t>
  </si>
  <si>
    <t>MTFS Supporting Spreadsheets provided to PFCC Section 151 Officer</t>
  </si>
  <si>
    <t>Annette Chan</t>
  </si>
  <si>
    <t>Working papers to support MTFS Q1</t>
  </si>
  <si>
    <t>ST7</t>
  </si>
  <si>
    <r>
      <rPr>
        <b/>
        <sz val="12"/>
        <color rgb="FF9933FF"/>
        <rFont val="Calibri"/>
        <family val="2"/>
      </rPr>
      <t>COG</t>
    </r>
    <r>
      <rPr>
        <sz val="12"/>
        <color theme="1"/>
        <rFont val="Calibri"/>
        <family val="2"/>
      </rPr>
      <t xml:space="preserve"> - MTFS Q1 Update</t>
    </r>
  </si>
  <si>
    <t xml:space="preserve">MTFS Q1 presented to COG.  </t>
  </si>
  <si>
    <t>PFCC Engage</t>
  </si>
  <si>
    <t>ST8</t>
  </si>
  <si>
    <t>PFCC Engagement - send papers</t>
  </si>
  <si>
    <t>Debbie Martin / Annette Chan</t>
  </si>
  <si>
    <t xml:space="preserve">Send MTFS Q1 draft Strategic Board Report.  </t>
  </si>
  <si>
    <t>ST9</t>
  </si>
  <si>
    <t>PFCC Engagement - Meeting (June)</t>
  </si>
  <si>
    <t>PFCC/ CC Harrington / DCC Prophet / Debbie Martin/ Janet Perry</t>
  </si>
  <si>
    <t>Pre-meet for the Q1 MTFS position ahead of Strategic Board</t>
  </si>
  <si>
    <t>ST10</t>
  </si>
  <si>
    <t>June Strategic Board - Paper Submission</t>
  </si>
  <si>
    <r>
      <t xml:space="preserve">Send MTFS Q1 to PFCC for Strategic Board  - </t>
    </r>
    <r>
      <rPr>
        <b/>
        <sz val="12"/>
        <rFont val="Calibri"/>
        <family val="2"/>
      </rPr>
      <t>This is outside the normal deadline for papers</t>
    </r>
    <r>
      <rPr>
        <sz val="12"/>
        <rFont val="Calibri"/>
        <family val="2"/>
      </rPr>
      <t xml:space="preserve"> of 30th May but allows for PFCC engagement on 3rd June.</t>
    </r>
  </si>
  <si>
    <t>ST11</t>
  </si>
  <si>
    <t>Strategic Board - June</t>
  </si>
  <si>
    <t>MTFS (Q1) &amp; Updated Budget Setting Timetable  presented to Strategic Board (based on reports presented to COG on 15th and 29th May).  Draft paper to be circulated to PFCC Office 7th June.</t>
  </si>
  <si>
    <t>ST132</t>
  </si>
  <si>
    <t>Timetable distributed to Budget Holders</t>
  </si>
  <si>
    <t>Budget Setting Timetable distributed to Budget Holders</t>
  </si>
  <si>
    <t>ST13</t>
  </si>
  <si>
    <r>
      <rPr>
        <b/>
        <sz val="12"/>
        <color rgb="FF9933FF"/>
        <rFont val="Calibri"/>
        <family val="2"/>
      </rPr>
      <t>COG</t>
    </r>
    <r>
      <rPr>
        <sz val="12"/>
        <color theme="1"/>
        <rFont val="Calibri"/>
        <family val="2"/>
      </rPr>
      <t xml:space="preserve"> - Briefing and progress update on the Continuous Improvement Programme. </t>
    </r>
  </si>
  <si>
    <t>Continuous Improvement &amp; Analytics</t>
  </si>
  <si>
    <t>DCC Andrew Prophet</t>
  </si>
  <si>
    <t>ST14</t>
  </si>
  <si>
    <t>Paper deadline for MTFS June Monthly Update</t>
  </si>
  <si>
    <t>ST15</t>
  </si>
  <si>
    <r>
      <rPr>
        <b/>
        <sz val="12"/>
        <color rgb="FF9933FF"/>
        <rFont val="Calibri"/>
        <family val="2"/>
      </rPr>
      <t>COG</t>
    </r>
    <r>
      <rPr>
        <sz val="12"/>
        <color theme="1"/>
        <rFont val="Calibri"/>
        <family val="2"/>
      </rPr>
      <t xml:space="preserve"> - MTFS Update</t>
    </r>
  </si>
  <si>
    <t xml:space="preserve">MTFS Monthly Update </t>
  </si>
  <si>
    <t>ST16</t>
  </si>
  <si>
    <t>Police, Fire &amp; Crime Panel Meeting (Paper Deadline)</t>
  </si>
  <si>
    <t>PFCC</t>
  </si>
  <si>
    <t>Janet Perry</t>
  </si>
  <si>
    <t>Presentation of Budget Setting Paper describing activities and process/timetable for budget setting - Paper Deadline</t>
  </si>
  <si>
    <t>ST17</t>
  </si>
  <si>
    <t>Paper deadline for MTFS July Monthly Update</t>
  </si>
  <si>
    <t>Panel</t>
  </si>
  <si>
    <t>ST18</t>
  </si>
  <si>
    <t>Police, Fire &amp; Crime Panel Meeting paper Info to the PFCC (final updates)</t>
  </si>
  <si>
    <t>Will form basis of papers going to Police, Fire &amp; Crime Panel 3rd October</t>
  </si>
  <si>
    <t>ST19</t>
  </si>
  <si>
    <r>
      <rPr>
        <b/>
        <sz val="12"/>
        <color rgb="FF9933FF"/>
        <rFont val="Calibri"/>
        <family val="2"/>
      </rPr>
      <t>Extraordinary Strategic Board</t>
    </r>
    <r>
      <rPr>
        <sz val="12"/>
        <color theme="1"/>
        <rFont val="Calibri"/>
        <family val="2"/>
      </rPr>
      <t xml:space="preserve"> (Continuous Improvement Programme)</t>
    </r>
  </si>
  <si>
    <t>July 24 (TBC)</t>
  </si>
  <si>
    <t>ST20</t>
  </si>
  <si>
    <t>MTFS Monthly Update and decisions on investment bids to be progressed.</t>
  </si>
  <si>
    <t>ST21</t>
  </si>
  <si>
    <t>Police, Fire &amp; Crime Panel Meeting</t>
  </si>
  <si>
    <t>Presentation of Budget Setting Paper describing activities and process/timetable for budget setting</t>
  </si>
  <si>
    <t>ST22</t>
  </si>
  <si>
    <t>Paper deadline for MTFS August Monthly Update</t>
  </si>
  <si>
    <t>ST23</t>
  </si>
  <si>
    <t>ST24</t>
  </si>
  <si>
    <t>Meeting with PFCC S151 Officer re MTFS Q2</t>
  </si>
  <si>
    <t>Meeting to discuss MTFS Q2 going to Sept Strategic Board ahead of COG report being finalised</t>
  </si>
  <si>
    <t>ST25</t>
  </si>
  <si>
    <t>Working papers to support MTFS Q2</t>
  </si>
  <si>
    <t>ST26</t>
  </si>
  <si>
    <t>Paper deadline for MTFS Q2 report to COG on 18th Sept</t>
  </si>
  <si>
    <t>ST27</t>
  </si>
  <si>
    <t>Efficiency Savings and Growth Board</t>
  </si>
  <si>
    <t>ST28</t>
  </si>
  <si>
    <t>Police, Fire &amp; Crime Panel Meeting paper deadline</t>
  </si>
  <si>
    <t>Papers will be based on June Strategic Board position</t>
  </si>
  <si>
    <t>ST29</t>
  </si>
  <si>
    <r>
      <rPr>
        <b/>
        <sz val="12"/>
        <color rgb="FF9933FF"/>
        <rFont val="Calibri"/>
        <family val="2"/>
      </rPr>
      <t>COG</t>
    </r>
    <r>
      <rPr>
        <sz val="12"/>
        <color theme="1"/>
        <rFont val="Calibri"/>
        <family val="2"/>
      </rPr>
      <t xml:space="preserve"> - MTFS, Investment and Savings Update</t>
    </r>
  </si>
  <si>
    <t>Update of MTFS Q2  presented to COG with high level view of Investment and Savings. Would include latest position submitted for Efficiency and Savings Board on 12th September.</t>
  </si>
  <si>
    <t>ST30</t>
  </si>
  <si>
    <t xml:space="preserve">Send MTFS Q2 draft Strategic Board Report.  </t>
  </si>
  <si>
    <t>ST31</t>
  </si>
  <si>
    <t>PFCC Engagement - Meeting (Sept)</t>
  </si>
  <si>
    <t>Pre-meet for the Q2 MTFS position ahead of Strategic Board</t>
  </si>
  <si>
    <t>ST32</t>
  </si>
  <si>
    <t>September Strategic Board - Paper Submission</t>
  </si>
  <si>
    <r>
      <t>Send MTFS Q2 paper to PFCC for Strategic Board.</t>
    </r>
    <r>
      <rPr>
        <b/>
        <sz val="12"/>
        <rFont val="Calibri"/>
        <family val="2"/>
      </rPr>
      <t xml:space="preserve"> Normal paper deadline for board is Friday 13th Sept</t>
    </r>
    <r>
      <rPr>
        <sz val="12"/>
        <rFont val="Calibri"/>
        <family val="2"/>
      </rPr>
      <t>.  Engagement meeting would have been held on 20th Sept.</t>
    </r>
  </si>
  <si>
    <t>ST33</t>
  </si>
  <si>
    <t>Strategic Board - Sept</t>
  </si>
  <si>
    <t xml:space="preserve">MTFS (Q2) presented to Strategic Board (based on report presented to COG on 18th Sept). </t>
  </si>
  <si>
    <t>Working Group</t>
  </si>
  <si>
    <t>ST34</t>
  </si>
  <si>
    <t>Provision of Papers to PFCC Office for the PF&amp;CP Budget Working Group (1)</t>
  </si>
  <si>
    <t xml:space="preserve"> Will form basis of papers going to Budget Working Group (1) in Oct</t>
  </si>
  <si>
    <t>ST35</t>
  </si>
  <si>
    <t>Police Fire and Crime Panel Meeting</t>
  </si>
  <si>
    <t>PFCCs Office</t>
  </si>
  <si>
    <t>Based on June Strategic Board position.</t>
  </si>
  <si>
    <t>ST36</t>
  </si>
  <si>
    <t>SCCB (Extraordinary Budget Setting Meeting)</t>
  </si>
  <si>
    <t>Force Commands/Strategic Change</t>
  </si>
  <si>
    <t>Chief Officers / Anna Hook</t>
  </si>
  <si>
    <t>ST37</t>
  </si>
  <si>
    <t>Provision of Papers to panel working group (1)</t>
  </si>
  <si>
    <t xml:space="preserve">Papers based on Sept Strategic Board. </t>
  </si>
  <si>
    <t>ST38</t>
  </si>
  <si>
    <r>
      <t xml:space="preserve">Police Fire &amp; Crime Panel </t>
    </r>
    <r>
      <rPr>
        <b/>
        <sz val="12"/>
        <color rgb="FF9933FF"/>
        <rFont val="Calibri"/>
        <family val="2"/>
      </rPr>
      <t>Budget Setting Working Group (1)</t>
    </r>
  </si>
  <si>
    <t>PFCC Engagement with the Police, Fire and Crime Panel,  Budget Setting Working Group.</t>
  </si>
  <si>
    <t>ST39</t>
  </si>
  <si>
    <t xml:space="preserve">Draft Budget (Exc Pay) sent to CFO </t>
  </si>
  <si>
    <t>First draft of budget model consolidating current growth and savings (excluding pay budgets) provided to CFO</t>
  </si>
  <si>
    <t>ST40</t>
  </si>
  <si>
    <t>Paper deadline for COG Budget Workshop 1 or 2.  (Revenue + Capital Bids, savings and MTFS - Excludes Pay)</t>
  </si>
  <si>
    <t>ST41</t>
  </si>
  <si>
    <r>
      <rPr>
        <b/>
        <sz val="12"/>
        <color rgb="FF9933FF"/>
        <rFont val="Calibri"/>
        <family val="2"/>
      </rPr>
      <t>COG</t>
    </r>
    <r>
      <rPr>
        <sz val="12"/>
        <color theme="1"/>
        <rFont val="Calibri"/>
        <family val="2"/>
      </rPr>
      <t xml:space="preserve"> - Budget Workshop 1 (exc. Pay)</t>
    </r>
  </si>
  <si>
    <t>COG Budget Workshop (1 of 2) – review of provisional Capital &amp; Revenue investment, savings and MTFS. Pay budgets not included.</t>
  </si>
  <si>
    <t>ST42</t>
  </si>
  <si>
    <t>Meeting with PFCC S151 Officer for PFCC Engagement Meeting</t>
  </si>
  <si>
    <t>Meeting with PFCC S151 Officer post October Budget Workshop (Excluding Pay)</t>
  </si>
  <si>
    <t>ST43</t>
  </si>
  <si>
    <t>Outcome of Decisions communicated to Budget Holders</t>
  </si>
  <si>
    <t>Jenny Sayle</t>
  </si>
  <si>
    <t>Outcome of decisions from COG Budget Workshop 1 communicated to Budget Holders (including bids approved and rejected)</t>
  </si>
  <si>
    <t>ST44</t>
  </si>
  <si>
    <t>Chancellors Autumn Budget Statement</t>
  </si>
  <si>
    <t>N/A</t>
  </si>
  <si>
    <t>W/C 21st Oct (estimated)</t>
  </si>
  <si>
    <t>ST45</t>
  </si>
  <si>
    <t>MTFS updated following COG Workshop 1.  Supporting spreadsheets provided to PFCC S151 Officer after sharing with COG</t>
  </si>
  <si>
    <t>ST46</t>
  </si>
  <si>
    <t>Send Capital &amp; Revenue Budget investment, MTFS and savings report to PFCCs Office for Engagement Meeting (Post COG Workshop)</t>
  </si>
  <si>
    <t>ST47</t>
  </si>
  <si>
    <t>PFCC Engagement - Meeting (Oct)</t>
  </si>
  <si>
    <t>Meeting with PFCCs Office to review a précis of Capital &amp; Revenue investment, savings and MTFS.  Attended by DCC &amp; CC.   - Post COG Workshop</t>
  </si>
  <si>
    <t>ST48</t>
  </si>
  <si>
    <t>Provision of any updates to PFCC Office for the PF&amp;CP Budget Working Group (2)</t>
  </si>
  <si>
    <t>Will form basis of papers going to Budget Working Group (2) on 30th Oct</t>
  </si>
  <si>
    <t>ST49</t>
  </si>
  <si>
    <t>Provision of Papers to panel working group (2)</t>
  </si>
  <si>
    <t>Papers based on 1st COG Workshop</t>
  </si>
  <si>
    <t>ST50</t>
  </si>
  <si>
    <t>Draft Budget (inc Pay) sent to CFO</t>
  </si>
  <si>
    <t>Second draft of budget (incorporating pay budgets) provided to CFO</t>
  </si>
  <si>
    <t>ST51</t>
  </si>
  <si>
    <t>Police, Fire &amp; Crime Panel Meeting paper Info to the PFCC</t>
  </si>
  <si>
    <t>ST52</t>
  </si>
  <si>
    <r>
      <t xml:space="preserve">Police Fire &amp; Crime Panel </t>
    </r>
    <r>
      <rPr>
        <b/>
        <sz val="12"/>
        <color rgb="FF9933FF"/>
        <rFont val="Calibri"/>
        <family val="2"/>
      </rPr>
      <t>Budget Setting Working Group (2)</t>
    </r>
  </si>
  <si>
    <t>ST53</t>
  </si>
  <si>
    <t>Efficiency, Savings and Growth Board</t>
  </si>
  <si>
    <t>CFO/Head of Finance</t>
  </si>
  <si>
    <t>Verbal budget update to Efficiency and Savings Board</t>
  </si>
  <si>
    <t>ST54</t>
  </si>
  <si>
    <t>Paper deadline for COG Budget Workshop 2 or 2. (Consolidated budget proposals with Pay)</t>
  </si>
  <si>
    <t>ST55</t>
  </si>
  <si>
    <t>Review of PFCC Budgets (including Pay)</t>
  </si>
  <si>
    <t>Corporate Finance / PFCC Office</t>
  </si>
  <si>
    <t>Opportunity for PFCC office to review the detailed make-up of calculated 25/26 budget requirement including pay budget setting.</t>
  </si>
  <si>
    <t>ST56</t>
  </si>
  <si>
    <t>COG - Budget Workshop 2 (inc Pay)</t>
  </si>
  <si>
    <t>Debbie Martin/Annette Chan</t>
  </si>
  <si>
    <t>COG Budget Workshop (2 of 2 inc. pay) – review of provisional Capital &amp; Revenue investement, savings and MTFS.  Includes pay and allocation of officer overtime budgets</t>
  </si>
  <si>
    <t>ST57</t>
  </si>
  <si>
    <t>Outcome of decisions from COG Budget Workshop 2 communicated to Budget Holders (including bids approved and rejected)</t>
  </si>
  <si>
    <t>ST58</t>
  </si>
  <si>
    <t>Police Fire and Crime Panel Meeting - Paper Deadline</t>
  </si>
  <si>
    <t>ST59</t>
  </si>
  <si>
    <t>Commissioners Precept Survey</t>
  </si>
  <si>
    <t>Darren Horsman</t>
  </si>
  <si>
    <t>Nov (closing in December)</t>
  </si>
  <si>
    <t>PFCC has a duty to consult on the precept.  Date not set but held as a place holder</t>
  </si>
  <si>
    <t>ST60</t>
  </si>
  <si>
    <t>Meeting to discuss MTFS Q3 going to December Strategic Board ahead of COG report being finalised</t>
  </si>
  <si>
    <t>ST61</t>
  </si>
  <si>
    <t>ST62</t>
  </si>
  <si>
    <t>ST63</t>
  </si>
  <si>
    <r>
      <rPr>
        <b/>
        <sz val="12"/>
        <color rgb="FF9933FF"/>
        <rFont val="Calibri"/>
        <family val="2"/>
      </rPr>
      <t>COG</t>
    </r>
    <r>
      <rPr>
        <sz val="12"/>
        <color theme="1"/>
        <rFont val="Calibri"/>
        <family val="2"/>
      </rPr>
      <t xml:space="preserve"> - Review of Budget Letter</t>
    </r>
  </si>
  <si>
    <t>Corporate Finance / Strategic Change</t>
  </si>
  <si>
    <t>COG review first draft of budget letter</t>
  </si>
  <si>
    <t>ST64</t>
  </si>
  <si>
    <t>Home Office Funding Announcement</t>
  </si>
  <si>
    <t>12/12/2024 - Estimated</t>
  </si>
  <si>
    <t>ST65</t>
  </si>
  <si>
    <t>PFCC Engagement - send papers for Dec meeting</t>
  </si>
  <si>
    <t>Papers based on latest position (including pay)</t>
  </si>
  <si>
    <t>ST66</t>
  </si>
  <si>
    <t>Preliminary Findings of precept survey provided to PFCC and S151 Officer</t>
  </si>
  <si>
    <t>ST67</t>
  </si>
  <si>
    <t>PFCC Engagement - Meeting (Nov)</t>
  </si>
  <si>
    <t xml:space="preserve">PFCC &amp; Chief Constable meeting to discuss latest budget setting position.  </t>
  </si>
  <si>
    <t>ST68</t>
  </si>
  <si>
    <t>COG Paper Deadline for -Chief Constable's Budget Proposal</t>
  </si>
  <si>
    <t>DM to co-ordinate with input from Strategic Change and Chief Officers.  Letter to be finalised for COG virtual review on 19th Dec.</t>
  </si>
  <si>
    <t>ST69</t>
  </si>
  <si>
    <t>MTFS Supporting Spreadsheets (Final Update) provided to PFCC Section 151 Officer</t>
  </si>
  <si>
    <t>Working papers to support MTFS Q3 (reflecting any updates from the PFCC Engagement Meeting)</t>
  </si>
  <si>
    <t>ST70</t>
  </si>
  <si>
    <t>Strategic Board - Send Chief Constable Budget Proposal</t>
  </si>
  <si>
    <t>Corprate Finance</t>
  </si>
  <si>
    <r>
      <t xml:space="preserve">Draft Budget Proposal sent to PFCC Office (PM). </t>
    </r>
    <r>
      <rPr>
        <b/>
        <sz val="12"/>
        <rFont val="Calibri"/>
        <family val="2"/>
      </rPr>
      <t>Normal paper deadline is the 10th December.</t>
    </r>
  </si>
  <si>
    <t>ST71</t>
  </si>
  <si>
    <r>
      <rPr>
        <b/>
        <sz val="12"/>
        <color rgb="FF9933FF"/>
        <rFont val="Calibri"/>
        <family val="2"/>
      </rPr>
      <t>Strategic Board (Dec)</t>
    </r>
    <r>
      <rPr>
        <sz val="12"/>
        <color theme="1"/>
        <rFont val="Calibri"/>
        <family val="2"/>
      </rPr>
      <t xml:space="preserve"> - Budget Proposals &amp; Officer Investment (Prior to HO Funding Announcement)</t>
    </r>
  </si>
  <si>
    <t xml:space="preserve">Debbie Martin / Anna Hook </t>
  </si>
  <si>
    <t>Strategic Board - Chief Constable presents Budget Proposals including Officer investment (Prior to HO Funding Announcement)</t>
  </si>
  <si>
    <t>ST72</t>
  </si>
  <si>
    <t>Update Capital for approved projects from the December Strategic Board (Capital Programme/Rev Cons/Revenue cost of financing)</t>
  </si>
  <si>
    <t>Matt Tokley</t>
  </si>
  <si>
    <t>Capital position will require updating to feed into budget proposal going to COG Virtual on 23rd December</t>
  </si>
  <si>
    <t>ST73</t>
  </si>
  <si>
    <t>Meeting with PFCC S151 Officer for update post funding announcement</t>
  </si>
  <si>
    <t>To discuss impact of funding settlement for inclusion in text for working group meeting.</t>
  </si>
  <si>
    <t>ST74</t>
  </si>
  <si>
    <t>PFCC Engagement - Meeting (Dec)</t>
  </si>
  <si>
    <t>Chief Constable</t>
  </si>
  <si>
    <t>MTFS/Budget Setting Review post Home Office Funding Announcement (inc adherence to Police, Fire and Crime Plan) - Includes near final draft of Chief Constable's letter</t>
  </si>
  <si>
    <t>ST75</t>
  </si>
  <si>
    <r>
      <rPr>
        <b/>
        <sz val="12"/>
        <color rgb="FF9933FF"/>
        <rFont val="Calibri"/>
        <family val="2"/>
      </rPr>
      <t>COG Virtual</t>
    </r>
    <r>
      <rPr>
        <sz val="12"/>
        <color theme="1"/>
        <rFont val="Calibri"/>
        <family val="2"/>
      </rPr>
      <t>: Review Chief Constable's Budget Proposal to PFCC (Post HO announcement)</t>
    </r>
  </si>
  <si>
    <t>Virtual Review of Budget post HO Funding Announcement</t>
  </si>
  <si>
    <t>ST76</t>
  </si>
  <si>
    <t>PFCC Engagement Meeting - Paper Deadline (Notification of changes following COG Virtual review)</t>
  </si>
  <si>
    <t>Papers for engagement meeting on 24th Dec and Budget Working Group on 31st Dec.</t>
  </si>
  <si>
    <t>ST77</t>
  </si>
  <si>
    <t>Provision of Updated Papers to PFCC Office for the PF&amp;CP Budget Working Group (3) - inc . Impact of funding announcement</t>
  </si>
  <si>
    <t>Will form basis of papers going to Budget Working Group (3) - Based on Q3 MTFS with reference to Funding Announcement impacts in text</t>
  </si>
  <si>
    <t>ST78</t>
  </si>
  <si>
    <t>Provision of Papers to panel working group (3)</t>
  </si>
  <si>
    <t>Papers based on info post HO Funding announcement.</t>
  </si>
  <si>
    <t>ST79</t>
  </si>
  <si>
    <t>Send latest budget setting position to PFCCs Office for Engagement Meeting. Include updates from Dec Engagement meeting</t>
  </si>
  <si>
    <t>ST80</t>
  </si>
  <si>
    <t>PFCC Engagement - Meeting (Jan)</t>
  </si>
  <si>
    <t>Chief Constable meets with PFCC to discuss Chief Constable's Budget letter</t>
  </si>
  <si>
    <t>ST81</t>
  </si>
  <si>
    <r>
      <t xml:space="preserve">Police Fire &amp; Crime Panel </t>
    </r>
    <r>
      <rPr>
        <b/>
        <sz val="12"/>
        <color rgb="FF9933FF"/>
        <rFont val="Calibri"/>
        <family val="2"/>
      </rPr>
      <t>Budget Setting Working Group (3)</t>
    </r>
  </si>
  <si>
    <t>Papers based on those presented to December Strategic Board</t>
  </si>
  <si>
    <t>ST82</t>
  </si>
  <si>
    <t>Papers for working group (supporting spreadsheets)</t>
  </si>
  <si>
    <t>ST83</t>
  </si>
  <si>
    <r>
      <rPr>
        <b/>
        <sz val="12"/>
        <color rgb="FF9933FF"/>
        <rFont val="Calibri"/>
        <family val="2"/>
      </rPr>
      <t>COG</t>
    </r>
    <r>
      <rPr>
        <sz val="12"/>
        <rFont val="Calibri"/>
        <family val="2"/>
      </rPr>
      <t xml:space="preserve"> </t>
    </r>
    <r>
      <rPr>
        <sz val="12"/>
        <color theme="1"/>
        <rFont val="Calibri"/>
        <family val="2"/>
      </rPr>
      <t>- Final review of Chief Constable's budget proposal letter</t>
    </r>
  </si>
  <si>
    <t>COG Members</t>
  </si>
  <si>
    <t>COG: Final review of Chief Constable's budget proposal letter post HO funding announcement.  (Virtual) - to include Appendicies with subjective summary</t>
  </si>
  <si>
    <t>ST84</t>
  </si>
  <si>
    <t>Final Precept survey provided to PFCC and S151 Officer</t>
  </si>
  <si>
    <t>ST85</t>
  </si>
  <si>
    <t>Budget Proposal letter sent to PFCC from Chief Constable (With Supporting Appendicies inc. Subjective Summary)</t>
  </si>
  <si>
    <t>ST86</t>
  </si>
  <si>
    <t>Provision of papers to working group (4)</t>
  </si>
  <si>
    <t>ST87</t>
  </si>
  <si>
    <r>
      <t xml:space="preserve">Police Fire &amp; Crime Panel </t>
    </r>
    <r>
      <rPr>
        <b/>
        <sz val="12"/>
        <color rgb="FF9933FF"/>
        <rFont val="Calibri"/>
        <family val="2"/>
      </rPr>
      <t>Budget Setting Working Group (4)</t>
    </r>
  </si>
  <si>
    <t>ST88</t>
  </si>
  <si>
    <t>PFC Panel Papers - sent to ECC</t>
  </si>
  <si>
    <t>Panel papers including PFCC response to Chief Constable letter sent to ECC for panel.</t>
  </si>
  <si>
    <t>ST89</t>
  </si>
  <si>
    <t>Police Fire &amp; Crime Panel</t>
  </si>
  <si>
    <t>PFCC presented budget to panel</t>
  </si>
  <si>
    <t>ST90</t>
  </si>
  <si>
    <t xml:space="preserve">Circulation of Info to Budget Holders </t>
  </si>
  <si>
    <t>Circulated for information ahead of Internal Budget Book.   (Investment Bids, Savings and Capital  included in budget presented to panel)</t>
  </si>
  <si>
    <t>ST91</t>
  </si>
  <si>
    <t>PFCC S151 Officer</t>
  </si>
  <si>
    <t>ST92</t>
  </si>
  <si>
    <t>Police Fire &amp; Crime Panel (Reserve Date)</t>
  </si>
  <si>
    <t>ST93</t>
  </si>
  <si>
    <t>Ready Reackoner Rates Calculated</t>
  </si>
  <si>
    <t>Financial Performance &amp; Reporting</t>
  </si>
  <si>
    <t>Rates to be used for new year business cases.</t>
  </si>
  <si>
    <t>ST94</t>
  </si>
  <si>
    <t>Internal Budget Book</t>
  </si>
  <si>
    <t>Circulation of Internal Budget Book to Budget Holders</t>
  </si>
  <si>
    <t>ST95</t>
  </si>
  <si>
    <t>Establishment Reports</t>
  </si>
  <si>
    <t>Establishment Reports circulated to Budget Holders</t>
  </si>
  <si>
    <t>ST96</t>
  </si>
  <si>
    <t>Strategic Board -March</t>
  </si>
  <si>
    <r>
      <t xml:space="preserve">March 2025 </t>
    </r>
    <r>
      <rPr>
        <b/>
        <sz val="12"/>
        <color rgb="FFFF0000"/>
        <rFont val="Calibri"/>
        <family val="2"/>
        <scheme val="minor"/>
      </rPr>
      <t>(TBC)</t>
    </r>
  </si>
  <si>
    <t>Approval of 2025/26 Budget (including POA Analysis) and MTFS including accompanying Decision Report</t>
  </si>
  <si>
    <t>ST97</t>
  </si>
  <si>
    <t>External Budget Book</t>
  </si>
  <si>
    <t>Publication of EP External Budget Book on Website</t>
  </si>
  <si>
    <t>Key Meeting Dates</t>
  </si>
  <si>
    <t>Efficiency and Savings Board</t>
  </si>
  <si>
    <t>Last Yrs Meeting Dates</t>
  </si>
  <si>
    <t>Meeting Dates</t>
  </si>
  <si>
    <t>Timetable Ref</t>
  </si>
  <si>
    <t>Efficiency, Savings &amp; Growth Board</t>
  </si>
  <si>
    <t>S12,ST27</t>
  </si>
  <si>
    <t>Key Meeting Dates Cont.</t>
  </si>
  <si>
    <t>Digital Transformation Oversight Board (DTOB)</t>
  </si>
  <si>
    <t>Strategic Change &amp; Co-ordination Board</t>
  </si>
  <si>
    <t>SCCB</t>
  </si>
  <si>
    <t>IO8, S15, C8, ST36</t>
  </si>
  <si>
    <t>COG Dates</t>
  </si>
  <si>
    <t>Briefing and progress update on Continuous Improvement Programme</t>
  </si>
  <si>
    <r>
      <t>Update of MTFS Q2  presented to COG with high level view of Investment and Savings. Would include latest position submitted for Efficiency and Savings B</t>
    </r>
    <r>
      <rPr>
        <sz val="12"/>
        <rFont val="Calibri"/>
        <family val="2"/>
        <scheme val="minor"/>
      </rPr>
      <t>oard on 12th September.</t>
    </r>
  </si>
  <si>
    <t xml:space="preserve">Strategic Board </t>
  </si>
  <si>
    <t>ST12</t>
  </si>
  <si>
    <t>July (TBC)</t>
  </si>
  <si>
    <t>Extraordinary Board to brief on Contiuous Improvement Programme</t>
  </si>
  <si>
    <t>March 2024 (TBC)</t>
  </si>
  <si>
    <t>Chief Constable / PFCC Liaison Meetings</t>
  </si>
  <si>
    <t>Police Fire &amp; Crime Panel - Budget Working Group</t>
  </si>
  <si>
    <t>Budget Setting Working Group (1)</t>
  </si>
  <si>
    <t>Budget Setting Working Group (2)</t>
  </si>
  <si>
    <t>Budget Setting Working Group (3)</t>
  </si>
  <si>
    <t>Budget Setting Working Group (4)</t>
  </si>
  <si>
    <t>PFCC presented budget to panel (reserve date)</t>
  </si>
  <si>
    <t>,</t>
  </si>
  <si>
    <t>Last Year's Deadline</t>
  </si>
  <si>
    <t>PCSO Costings</t>
  </si>
  <si>
    <t>Blank PCSO PBS costings file for 2022/23 to be created ready for populating</t>
  </si>
  <si>
    <t>CAT</t>
  </si>
  <si>
    <t>Blank PSE/Officer PBS costings file for 2022/23 to be created ready for populating.</t>
  </si>
  <si>
    <t>TRA</t>
  </si>
  <si>
    <t xml:space="preserve">First weekly trackers to be received from OM team. To be sent each Friday until 8th October. </t>
  </si>
  <si>
    <t>Review establishments/changes and ensure HR to follow up before deadline of 8th October</t>
  </si>
  <si>
    <t>PCSO costings file ready for review - HR download added, payroll checks finished (over £100) 
Allowances/Pension/NI Workings complete &amp; summary table populated.</t>
  </si>
  <si>
    <t>Staff/Officers costings file ready for review. Establishment reflective of HR download/trackers, Allowances/Pension/NI/Increment calculations complete. Summary table populated.</t>
  </si>
  <si>
    <t>HOCA/CA</t>
  </si>
  <si>
    <t xml:space="preserve">PBS Review </t>
  </si>
  <si>
    <t>Corp Act</t>
  </si>
  <si>
    <t>RTA</t>
  </si>
  <si>
    <t>Deadline for virements impacting on all pay codes - Month 6 MMR deadlines</t>
  </si>
  <si>
    <t>RTA/CAT</t>
  </si>
  <si>
    <t>Reconciliation of Establishment and Holding Codes (i.e. growth included on PBS and outstanding, recurring budget requirement for growth)</t>
  </si>
  <si>
    <t>FBP - Strategic Change/RTA</t>
  </si>
  <si>
    <t xml:space="preserve">FBP&amp;MA to review costing files for cost centres/POA, funding source (i.e. Force vs External)  </t>
  </si>
  <si>
    <t>FBP/MAs</t>
  </si>
  <si>
    <t>ChA</t>
  </si>
  <si>
    <t>CFO/ChA/Head of FBP &amp; MA</t>
  </si>
  <si>
    <t>Verbal Budget update to Efficiency, Savings and Growth Board</t>
  </si>
  <si>
    <t>CFO/ChA</t>
  </si>
  <si>
    <t>PBS files issued to CFO &amp; DCC</t>
  </si>
  <si>
    <t xml:space="preserve">Autumn Statement - NI </t>
  </si>
  <si>
    <t>PFCC &amp; Chief Constable - discuss latest budget proposals</t>
  </si>
  <si>
    <t>Chief Constable (supported by CFO)</t>
  </si>
  <si>
    <t>Strategic Board - Budget proposals &amp; Investments</t>
  </si>
  <si>
    <t>PFCC presents proposed budget at Police Fire and Crime Panel</t>
  </si>
  <si>
    <t>Deadline for 2022/23 FYE Virements (non-pay) to Chief Acccountant for approval (via pending virements process)</t>
  </si>
  <si>
    <t>Send final confirmed establishments following tracked changes (no budgets)</t>
  </si>
  <si>
    <t>Prepare 2022/23 Budget Build file, clear down prior pay budgets and ensure FYE included.</t>
  </si>
  <si>
    <t>Strategic Board budget review</t>
  </si>
  <si>
    <t xml:space="preserve">Return coded growth &amp; savings </t>
  </si>
  <si>
    <t>RTA/FBP Strategic Change</t>
  </si>
  <si>
    <t>JS Amended from 14/1</t>
  </si>
  <si>
    <t>Confirm final precept investment</t>
  </si>
  <si>
    <t xml:space="preserve">2022/23 budget uploaded into SAP </t>
  </si>
  <si>
    <t>2022/23 Draft internal budget book created</t>
  </si>
  <si>
    <t>Distribure copy of 2022/23 internal budget book, report any mispostings back to Corporate Accounting - include review of SAP for completeness</t>
  </si>
  <si>
    <t>1st Draft of External budget book sent to Chief Accountant for review</t>
  </si>
  <si>
    <t>Head of Corp Act</t>
  </si>
  <si>
    <t>Load 2023/24 base budget (plan 2) on SAP</t>
  </si>
  <si>
    <t>2021/22 Internal budget book and estabilshment tables (with budgets) sent to Budget Holders.</t>
  </si>
  <si>
    <t>New Additions to the Timetable this year</t>
  </si>
  <si>
    <t>Allocation of Overtime budgets to Chief Officers</t>
  </si>
  <si>
    <t>To be taken to Budget Workshop 2</t>
  </si>
  <si>
    <t>Allocation of COG contingency budgets</t>
  </si>
  <si>
    <t>Circulation of bids, growth etc sent to panel for budget holders</t>
  </si>
  <si>
    <t>Added circulation date of 10th December</t>
  </si>
  <si>
    <t>Circulation of internal budget book</t>
  </si>
  <si>
    <t>Added end of Feb date</t>
  </si>
  <si>
    <t>Added end of March date</t>
  </si>
  <si>
    <t>sending out establishment reports</t>
  </si>
  <si>
    <t>Added to end of Feb date</t>
  </si>
  <si>
    <t>revenue bid templates - confusion on who to complete - we changed the process for 21/22 budget setting.  Need to be clear that command provide SME wording</t>
  </si>
  <si>
    <t>Wording updted in timetable - BPs submit but with input from SMEs</t>
  </si>
  <si>
    <t>Queries Outstanding</t>
  </si>
  <si>
    <t>Add in a tab for PFCC timelines - last year needed to fit in around JAC pre-meets</t>
  </si>
  <si>
    <t>explanation of timelines to Budget Holders in our comms to explain steps - budget holder comms strategy - not rely on feedback from boards</t>
  </si>
  <si>
    <t>Build Build Timetable to be refreshed and ensure build in need for subjective summary for the Chief Constable's letter on (COG Final Review on 12th January 22)</t>
  </si>
  <si>
    <t xml:space="preserve">PFCC wants POA analysis of budget but work on budget build commences after panel.  Budget pulled together top down and detailed coding including POA is concluded after panel.  If required at the same time as panel, resouces would need to be re-directed to Corporate Accounting from elsewhere within Corporate Finance or temporary additional resource identified. </t>
  </si>
  <si>
    <t>load of budget - full year v part year - may cause problems next year</t>
  </si>
  <si>
    <t>Sam to provide instructions</t>
  </si>
  <si>
    <t>bigger picture of savings and growth at the time of decision making</t>
  </si>
  <si>
    <t>Anna working on SCD as a pilot</t>
  </si>
  <si>
    <t>change log at a particular point in time (2nd COG budget workshop) on business cases.</t>
  </si>
  <si>
    <t>Richard raised issue of HR and the updating of base data for pay budget setting and delays from HR</t>
  </si>
  <si>
    <t>Pay Budget Setting spreadsheet - controls - Matt</t>
  </si>
  <si>
    <t>PUP Spreadsheet (controls on reasonable) - Amanda to add reasonable checks</t>
  </si>
  <si>
    <t>Review of pay budget setting model - me</t>
  </si>
  <si>
    <t>Allocation to cost centres earlier - timetable</t>
  </si>
  <si>
    <t>Coding of bids - end of November hard stop to review what has gone to COG</t>
  </si>
  <si>
    <t>Extraordinary SCCB Agenda - Anna / Annette Comms Strategy (Connexions and our intranet page)</t>
  </si>
  <si>
    <t>Turnover to revamp - Matt / Tech Rev Accountant (in the Summer)</t>
  </si>
  <si>
    <t>RBC - Instructions - need better comms.  And instructions on Non-Pay - take to MMR Meeting</t>
  </si>
  <si>
    <t>Budget Load proceedure - Sam and I</t>
  </si>
  <si>
    <t>HRA Involvement - key date is still 31st August as take download 1st Sept.  Meeting mid July with HRA/HRBPss and disseminate information for them to 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</si>
</sst>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d\-mmm"/>
  </numFmts>
  <fonts count="60">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b/>
      <sz val="28"/>
      <color theme="1"/>
      <name val="Calibri"/>
      <family val="2"/>
      <scheme val="minor"/>
    </font>
    <font>
      <b/>
      <u/>
      <sz val="28"/>
      <color theme="1"/>
      <name val="Calibri"/>
      <family val="2"/>
      <scheme val="minor"/>
    </font>
    <font>
      <sz val="13"/>
      <color rgb="FF000000"/>
      <name val="Arial"/>
      <family val="2"/>
    </font>
    <font>
      <b/>
      <sz val="11"/>
      <color rgb="FF000080"/>
      <name val="Wingdings 2"/>
      <family val="1"/>
      <charset val="2"/>
    </font>
    <font>
      <b/>
      <sz val="20"/>
      <color rgb="FFFF0000"/>
      <name val="Calibri"/>
      <family val="2"/>
      <scheme val="minor"/>
    </font>
    <font>
      <b/>
      <sz val="16"/>
      <color rgb="FFFF0000"/>
      <name val="Calibri"/>
      <family val="2"/>
      <scheme val="minor"/>
    </font>
    <font>
      <b/>
      <i/>
      <sz val="12"/>
      <color rgb="FF000000"/>
      <name val="Arial"/>
      <family val="2"/>
    </font>
    <font>
      <b/>
      <i/>
      <sz val="14"/>
      <color rgb="FF000000"/>
      <name val="Arial"/>
      <family val="2"/>
    </font>
    <font>
      <b/>
      <sz val="13"/>
      <color rgb="FF000000"/>
      <name val="Arial"/>
      <family val="2"/>
    </font>
    <font>
      <b/>
      <sz val="20"/>
      <color rgb="FF000000"/>
      <name val="Arial"/>
      <family val="2"/>
    </font>
    <font>
      <b/>
      <sz val="22"/>
      <color rgb="FF000000"/>
      <name val="Arial"/>
      <family val="2"/>
    </font>
    <font>
      <sz val="13"/>
      <color theme="1"/>
      <name val="Calibri"/>
      <family val="2"/>
      <scheme val="minor"/>
    </font>
    <font>
      <sz val="14"/>
      <color rgb="FF000000"/>
      <name val="Arial"/>
      <family val="2"/>
    </font>
    <font>
      <u/>
      <sz val="13"/>
      <color rgb="FF000000"/>
      <name val="Arial"/>
      <family val="2"/>
    </font>
    <font>
      <sz val="13"/>
      <color rgb="FFFF0000"/>
      <name val="Arial"/>
      <family val="2"/>
    </font>
    <font>
      <sz val="13"/>
      <name val="Arial"/>
      <family val="2"/>
    </font>
    <font>
      <sz val="11"/>
      <name val="Calibri"/>
      <family val="2"/>
      <scheme val="minor"/>
    </font>
    <font>
      <b/>
      <sz val="11"/>
      <name val="Wingdings 2"/>
      <family val="1"/>
      <charset val="2"/>
    </font>
    <font>
      <i/>
      <sz val="13"/>
      <color rgb="FF000000"/>
      <name val="Arial"/>
      <family val="2"/>
    </font>
    <font>
      <vertAlign val="superscript"/>
      <sz val="13"/>
      <color rgb="FF000000"/>
      <name val="Arial"/>
      <family val="2"/>
    </font>
    <font>
      <sz val="14"/>
      <name val="Arial"/>
      <family val="2"/>
    </font>
    <font>
      <i/>
      <sz val="13"/>
      <color rgb="FFFF0000"/>
      <name val="Arial"/>
      <family val="2"/>
    </font>
    <font>
      <b/>
      <sz val="24"/>
      <color rgb="FF000000"/>
      <name val="Arial"/>
      <family val="2"/>
    </font>
    <font>
      <sz val="12"/>
      <color rgb="FF000000"/>
      <name val="Arial"/>
      <family val="2"/>
    </font>
    <font>
      <b/>
      <sz val="24"/>
      <color theme="1"/>
      <name val="Calibri"/>
      <family val="2"/>
      <scheme val="minor"/>
    </font>
    <font>
      <b/>
      <u/>
      <sz val="13"/>
      <color rgb="FF000000"/>
      <name val="Arial"/>
      <family val="2"/>
    </font>
    <font>
      <b/>
      <sz val="18"/>
      <color rgb="FF000000"/>
      <name val="Arial"/>
      <family val="2"/>
    </font>
    <font>
      <sz val="8"/>
      <color rgb="FFFF0000"/>
      <name val="Calibri"/>
      <family val="2"/>
      <scheme val="minor"/>
    </font>
    <font>
      <b/>
      <sz val="16"/>
      <color rgb="FF000000"/>
      <name val="Arial"/>
      <family val="2"/>
    </font>
    <font>
      <b/>
      <sz val="14"/>
      <color rgb="FFFF0000"/>
      <name val="Arial"/>
      <family val="2"/>
    </font>
    <font>
      <sz val="12"/>
      <color rgb="FFFF0000"/>
      <name val="Calibri"/>
      <family val="2"/>
      <scheme val="minor"/>
    </font>
    <font>
      <sz val="12"/>
      <name val="Calibri"/>
      <family val="2"/>
      <scheme val="minor"/>
    </font>
    <font>
      <i/>
      <sz val="12"/>
      <color rgb="FFFF0000"/>
      <name val="Calibri"/>
      <family val="2"/>
      <scheme val="minor"/>
    </font>
    <font>
      <sz val="11"/>
      <color rgb="FFFF0000"/>
      <name val="Calibri"/>
      <family val="2"/>
      <scheme val="minor"/>
    </font>
    <font>
      <b/>
      <sz val="14"/>
      <color theme="1"/>
      <name val="Calibri"/>
      <family val="2"/>
      <scheme val="minor"/>
    </font>
    <font>
      <sz val="10"/>
      <color theme="1"/>
      <name val="Times New Roman"/>
      <family val="1"/>
    </font>
    <font>
      <sz val="11"/>
      <color theme="1"/>
      <name val="Calibri"/>
      <family val="2"/>
    </font>
    <font>
      <b/>
      <sz val="16"/>
      <color rgb="FF002060"/>
      <name val="Calibri"/>
      <family val="2"/>
      <scheme val="minor"/>
    </font>
    <font>
      <b/>
      <sz val="20"/>
      <color rgb="FF002060"/>
      <name val="Calibri"/>
      <family val="2"/>
      <scheme val="minor"/>
    </font>
    <font>
      <b/>
      <sz val="16"/>
      <color theme="0"/>
      <name val="Calibri"/>
      <family val="2"/>
      <scheme val="minor"/>
    </font>
    <font>
      <b/>
      <sz val="14"/>
      <color theme="0"/>
      <name val="Calibri"/>
      <family val="2"/>
      <scheme val="minor"/>
    </font>
    <font>
      <b/>
      <sz val="12"/>
      <name val="Calibri"/>
      <family val="2"/>
      <scheme val="minor"/>
    </font>
    <font>
      <sz val="12"/>
      <color theme="1"/>
      <name val="Calibri"/>
      <family val="2"/>
    </font>
    <font>
      <sz val="12"/>
      <name val="Calibri"/>
      <family val="2"/>
    </font>
    <font>
      <b/>
      <sz val="12"/>
      <color rgb="FFFF0000"/>
      <name val="Calibri"/>
      <family val="2"/>
      <scheme val="minor"/>
    </font>
    <font>
      <sz val="16"/>
      <color theme="1"/>
      <name val="Calibri"/>
      <family val="2"/>
      <scheme val="minor"/>
    </font>
    <font>
      <b/>
      <sz val="11"/>
      <color theme="0"/>
      <name val="Calibri"/>
      <family val="2"/>
      <scheme val="minor"/>
    </font>
    <font>
      <sz val="10"/>
      <name val="Arial"/>
      <family val="2"/>
    </font>
    <font>
      <sz val="12"/>
      <color rgb="FFFF0000"/>
      <name val="Calibri"/>
      <family val="2"/>
    </font>
    <font>
      <b/>
      <sz val="12"/>
      <color theme="1"/>
      <name val="Calibri"/>
      <family val="2"/>
    </font>
    <font>
      <b/>
      <sz val="10"/>
      <color theme="0"/>
      <name val="Calibri"/>
      <family val="2"/>
      <scheme val="minor"/>
    </font>
    <font>
      <b/>
      <sz val="10"/>
      <name val="Calibri"/>
      <family val="2"/>
      <scheme val="minor"/>
    </font>
    <font>
      <sz val="8"/>
      <name val="Calibri"/>
      <family val="2"/>
      <scheme val="minor"/>
    </font>
    <font>
      <b/>
      <sz val="12"/>
      <name val="Calibri"/>
      <family val="2"/>
    </font>
    <font>
      <b/>
      <sz val="12"/>
      <color rgb="FF9933FF"/>
      <name val="Calibri"/>
      <family val="2"/>
    </font>
    <font>
      <b/>
      <sz val="12"/>
      <color rgb="FFFF3300"/>
      <name val="Calibri"/>
      <family val="2"/>
      <scheme val="minor"/>
    </font>
  </fonts>
  <fills count="22">
    <fill>
      <patternFill patternType="none"/>
    </fill>
    <fill>
      <patternFill patternType="gray125"/>
    </fill>
    <fill>
      <patternFill patternType="solid">
        <fgColor theme="0"/>
        <bgColor indexed="64"/>
      </patternFill>
    </fill>
    <fill>
      <patternFill patternType="solid">
        <fgColor rgb="FFFBD4B4"/>
        <bgColor indexed="64"/>
      </patternFill>
    </fill>
    <fill>
      <patternFill patternType="solid">
        <fgColor rgb="FFFFFFCC"/>
        <bgColor indexed="64"/>
      </patternFill>
    </fill>
    <fill>
      <patternFill patternType="solid">
        <fgColor theme="8" tint="0.39997558519241921"/>
        <bgColor indexed="64"/>
      </patternFill>
    </fill>
    <fill>
      <patternFill patternType="solid">
        <fgColor rgb="FFCCFFCC"/>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002060"/>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00B050"/>
        <bgColor indexed="64"/>
      </patternFill>
    </fill>
    <fill>
      <patternFill patternType="solid">
        <fgColor theme="9" tint="0.39997558519241921"/>
        <bgColor indexed="64"/>
      </patternFill>
    </fill>
    <fill>
      <patternFill patternType="solid">
        <fgColor theme="7"/>
        <bgColor indexed="64"/>
      </patternFill>
    </fill>
    <fill>
      <patternFill patternType="solid">
        <fgColor rgb="FFFFCC99"/>
        <bgColor indexed="64"/>
      </patternFill>
    </fill>
    <fill>
      <patternFill patternType="solid">
        <fgColor rgb="FFFF99FF"/>
        <bgColor indexed="64"/>
      </patternFill>
    </fill>
    <fill>
      <patternFill patternType="solid">
        <fgColor rgb="FF9933FF"/>
        <bgColor indexed="64"/>
      </patternFill>
    </fill>
    <fill>
      <patternFill patternType="solid">
        <fgColor rgb="FF00FFFF"/>
        <bgColor indexed="64"/>
      </patternFill>
    </fill>
    <fill>
      <patternFill patternType="solid">
        <fgColor rgb="FFFFCCFF"/>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ck">
        <color theme="0"/>
      </left>
      <right style="thick">
        <color theme="0"/>
      </right>
      <top style="thick">
        <color theme="0"/>
      </top>
      <bottom style="thick">
        <color theme="0"/>
      </bottom>
      <diagonal/>
    </border>
    <border>
      <left style="medium">
        <color theme="0"/>
      </left>
      <right style="medium">
        <color theme="0"/>
      </right>
      <top style="medium">
        <color theme="0"/>
      </top>
      <bottom style="medium">
        <color theme="0"/>
      </bottom>
      <diagonal/>
    </border>
    <border>
      <left style="thick">
        <color theme="0"/>
      </left>
      <right/>
      <top style="thick">
        <color theme="0"/>
      </top>
      <bottom style="thick">
        <color theme="0"/>
      </bottom>
      <diagonal/>
    </border>
    <border>
      <left/>
      <right/>
      <top/>
      <bottom style="thick">
        <color theme="0"/>
      </bottom>
      <diagonal/>
    </border>
    <border>
      <left/>
      <right/>
      <top style="thick">
        <color theme="0"/>
      </top>
      <bottom style="thick">
        <color theme="0"/>
      </bottom>
      <diagonal/>
    </border>
    <border>
      <left style="thick">
        <color theme="0"/>
      </left>
      <right style="thick">
        <color theme="0"/>
      </right>
      <top/>
      <bottom/>
      <diagonal/>
    </border>
    <border>
      <left style="thick">
        <color theme="0"/>
      </left>
      <right/>
      <top/>
      <bottom style="thick">
        <color theme="0"/>
      </bottom>
      <diagonal/>
    </border>
  </borders>
  <cellStyleXfs count="2">
    <xf numFmtId="0" fontId="0" fillId="0" borderId="0"/>
    <xf numFmtId="0" fontId="51" fillId="0" borderId="0"/>
  </cellStyleXfs>
  <cellXfs count="234">
    <xf numFmtId="0" fontId="0" fillId="0" borderId="0" xfId="0"/>
    <xf numFmtId="0" fontId="2" fillId="0" borderId="0" xfId="0" applyFont="1"/>
    <xf numFmtId="0" fontId="2" fillId="0" borderId="0" xfId="0" applyFont="1" applyAlignment="1">
      <alignment wrapText="1"/>
    </xf>
    <xf numFmtId="0" fontId="3" fillId="0" borderId="0" xfId="0" applyFont="1"/>
    <xf numFmtId="0" fontId="3" fillId="0" borderId="0" xfId="0" applyFont="1" applyAlignment="1">
      <alignment wrapText="1"/>
    </xf>
    <xf numFmtId="0" fontId="0" fillId="2" borderId="0" xfId="0" applyFill="1"/>
    <xf numFmtId="0" fontId="4" fillId="0" borderId="0" xfId="0" applyFont="1" applyAlignment="1">
      <alignment horizontal="centerContinuous"/>
    </xf>
    <xf numFmtId="0" fontId="0" fillId="0" borderId="0" xfId="0" applyAlignment="1">
      <alignment horizontal="centerContinuous"/>
    </xf>
    <xf numFmtId="0" fontId="6" fillId="0" borderId="0" xfId="0" applyFont="1" applyAlignment="1">
      <alignment vertical="top" wrapText="1"/>
    </xf>
    <xf numFmtId="0" fontId="7" fillId="0" borderId="1" xfId="0" applyFont="1" applyBorder="1" applyAlignment="1">
      <alignment horizontal="center" vertical="top" wrapText="1"/>
    </xf>
    <xf numFmtId="0" fontId="8" fillId="0" borderId="0" xfId="0" applyFont="1"/>
    <xf numFmtId="0" fontId="9" fillId="0" borderId="0" xfId="0" applyFont="1"/>
    <xf numFmtId="0" fontId="1" fillId="0" borderId="0" xfId="0" applyFont="1"/>
    <xf numFmtId="0" fontId="10" fillId="0" borderId="2" xfId="0" applyFont="1" applyBorder="1" applyAlignment="1">
      <alignment horizontal="center" vertical="center" wrapText="1"/>
    </xf>
    <xf numFmtId="0" fontId="10" fillId="0" borderId="3" xfId="0" applyFont="1" applyBorder="1" applyAlignment="1">
      <alignment vertical="center" wrapText="1"/>
    </xf>
    <xf numFmtId="0" fontId="10" fillId="0" borderId="0" xfId="0" applyFont="1" applyAlignment="1">
      <alignment vertical="center" wrapText="1"/>
    </xf>
    <xf numFmtId="0" fontId="10" fillId="2" borderId="0" xfId="0" applyFont="1" applyFill="1" applyAlignment="1">
      <alignment horizontal="center" vertical="center" wrapText="1"/>
    </xf>
    <xf numFmtId="0" fontId="10" fillId="2" borderId="4" xfId="0" applyFont="1" applyFill="1" applyBorder="1" applyAlignment="1">
      <alignment vertical="center" wrapText="1"/>
    </xf>
    <xf numFmtId="0" fontId="7" fillId="0" borderId="1" xfId="0" applyFont="1" applyBorder="1" applyAlignment="1">
      <alignment horizontal="center" vertical="center" wrapText="1"/>
    </xf>
    <xf numFmtId="0" fontId="10" fillId="2" borderId="0" xfId="0" applyFont="1" applyFill="1" applyAlignment="1">
      <alignment vertical="center" wrapText="1"/>
    </xf>
    <xf numFmtId="0" fontId="10" fillId="2" borderId="5" xfId="0" applyFont="1" applyFill="1" applyBorder="1" applyAlignment="1">
      <alignment vertical="center" wrapText="1"/>
    </xf>
    <xf numFmtId="0" fontId="10" fillId="2" borderId="6"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3" xfId="0" applyFont="1" applyBorder="1" applyAlignment="1">
      <alignment vertical="center" wrapText="1"/>
    </xf>
    <xf numFmtId="0" fontId="12" fillId="0" borderId="0" xfId="0" applyFont="1" applyAlignment="1">
      <alignment vertical="top" wrapText="1"/>
    </xf>
    <xf numFmtId="0" fontId="0" fillId="2" borderId="5" xfId="0" applyFill="1" applyBorder="1"/>
    <xf numFmtId="164" fontId="6" fillId="0" borderId="9" xfId="0" applyNumberFormat="1" applyFont="1" applyBorder="1" applyAlignment="1">
      <alignment horizontal="center" vertical="top" wrapText="1"/>
    </xf>
    <xf numFmtId="0" fontId="6" fillId="0" borderId="9" xfId="0" applyFont="1" applyBorder="1" applyAlignment="1">
      <alignment vertical="top" wrapText="1"/>
    </xf>
    <xf numFmtId="0" fontId="0" fillId="0" borderId="0" xfId="0" applyAlignment="1">
      <alignment horizontal="center" vertical="top" wrapText="1"/>
    </xf>
    <xf numFmtId="0" fontId="15" fillId="0" borderId="9" xfId="0" applyFont="1" applyBorder="1"/>
    <xf numFmtId="0" fontId="0" fillId="0" borderId="0" xfId="0" applyAlignment="1">
      <alignment vertical="top"/>
    </xf>
    <xf numFmtId="164" fontId="16" fillId="0" borderId="9" xfId="0" applyNumberFormat="1" applyFont="1" applyBorder="1" applyAlignment="1">
      <alignment horizontal="center" vertical="top" wrapText="1"/>
    </xf>
    <xf numFmtId="0" fontId="16" fillId="0" borderId="11" xfId="0" applyFont="1" applyBorder="1" applyAlignment="1">
      <alignment vertical="top" wrapText="1"/>
    </xf>
    <xf numFmtId="164" fontId="18" fillId="0" borderId="9" xfId="0" applyNumberFormat="1" applyFont="1" applyBorder="1" applyAlignment="1">
      <alignment horizontal="center" vertical="top" wrapText="1"/>
    </xf>
    <xf numFmtId="0" fontId="18" fillId="0" borderId="9" xfId="0" applyFont="1" applyBorder="1" applyAlignment="1">
      <alignment vertical="top" wrapText="1"/>
    </xf>
    <xf numFmtId="164" fontId="19" fillId="0" borderId="9" xfId="0" applyNumberFormat="1" applyFont="1" applyBorder="1" applyAlignment="1">
      <alignment horizontal="center" vertical="top" wrapText="1"/>
    </xf>
    <xf numFmtId="0" fontId="19" fillId="0" borderId="9" xfId="0" applyFont="1" applyBorder="1" applyAlignment="1">
      <alignment vertical="top" wrapText="1"/>
    </xf>
    <xf numFmtId="0" fontId="20" fillId="2" borderId="0" xfId="0" applyFont="1" applyFill="1"/>
    <xf numFmtId="0" fontId="20" fillId="0" borderId="0" xfId="0" applyFont="1" applyAlignment="1">
      <alignment horizontal="center" vertical="top" wrapText="1"/>
    </xf>
    <xf numFmtId="0" fontId="21" fillId="0" borderId="1" xfId="0" applyFont="1" applyBorder="1" applyAlignment="1">
      <alignment horizontal="center" vertical="top" wrapText="1"/>
    </xf>
    <xf numFmtId="0" fontId="22" fillId="0" borderId="9" xfId="0" applyFont="1" applyBorder="1" applyAlignment="1">
      <alignment vertical="top" wrapText="1"/>
    </xf>
    <xf numFmtId="16" fontId="6" fillId="0" borderId="9" xfId="0" applyNumberFormat="1" applyFont="1" applyBorder="1" applyAlignment="1">
      <alignment vertical="top" wrapText="1"/>
    </xf>
    <xf numFmtId="0" fontId="0" fillId="0" borderId="0" xfId="0" applyAlignment="1">
      <alignment horizontal="center" vertical="top"/>
    </xf>
    <xf numFmtId="164" fontId="24" fillId="0" borderId="9" xfId="0" applyNumberFormat="1" applyFont="1" applyBorder="1" applyAlignment="1">
      <alignment horizontal="center" vertical="top" wrapText="1"/>
    </xf>
    <xf numFmtId="0" fontId="26" fillId="2" borderId="0" xfId="0" applyFont="1" applyFill="1" applyAlignment="1">
      <alignment horizontal="center" vertical="center" textRotation="90" wrapText="1"/>
    </xf>
    <xf numFmtId="164" fontId="18" fillId="2" borderId="4" xfId="0" applyNumberFormat="1" applyFont="1" applyFill="1" applyBorder="1" applyAlignment="1">
      <alignment horizontal="center" vertical="top" wrapText="1"/>
    </xf>
    <xf numFmtId="0" fontId="18" fillId="2" borderId="4" xfId="0" applyFont="1" applyFill="1" applyBorder="1" applyAlignment="1">
      <alignment vertical="top" wrapText="1"/>
    </xf>
    <xf numFmtId="0" fontId="6" fillId="2" borderId="4" xfId="0" applyFont="1" applyFill="1" applyBorder="1" applyAlignment="1">
      <alignment vertical="top" wrapText="1"/>
    </xf>
    <xf numFmtId="164" fontId="18" fillId="2" borderId="0" xfId="0" applyNumberFormat="1" applyFont="1" applyFill="1" applyAlignment="1">
      <alignment horizontal="center" vertical="top" wrapText="1"/>
    </xf>
    <xf numFmtId="0" fontId="18" fillId="2" borderId="0" xfId="0" applyFont="1" applyFill="1" applyAlignment="1">
      <alignment vertical="top" wrapText="1"/>
    </xf>
    <xf numFmtId="0" fontId="6" fillId="2" borderId="0" xfId="0" applyFont="1" applyFill="1" applyAlignment="1">
      <alignment vertical="top" wrapText="1"/>
    </xf>
    <xf numFmtId="164" fontId="18" fillId="2" borderId="5" xfId="0" applyNumberFormat="1" applyFont="1" applyFill="1" applyBorder="1" applyAlignment="1">
      <alignment horizontal="center" vertical="top" wrapText="1"/>
    </xf>
    <xf numFmtId="0" fontId="18" fillId="2" borderId="5" xfId="0" applyFont="1" applyFill="1" applyBorder="1" applyAlignment="1">
      <alignment vertical="top" wrapText="1"/>
    </xf>
    <xf numFmtId="0" fontId="6" fillId="2" borderId="5" xfId="0" applyFont="1" applyFill="1" applyBorder="1" applyAlignment="1">
      <alignment vertical="top" wrapText="1"/>
    </xf>
    <xf numFmtId="0" fontId="10" fillId="0" borderId="3" xfId="0" applyFont="1" applyBorder="1" applyAlignment="1">
      <alignment horizontal="center" vertical="center" wrapText="1"/>
    </xf>
    <xf numFmtId="0" fontId="0" fillId="2" borderId="6" xfId="0" applyFill="1" applyBorder="1"/>
    <xf numFmtId="0" fontId="24" fillId="0" borderId="11" xfId="0" applyFont="1" applyBorder="1" applyAlignment="1">
      <alignment vertical="top" wrapText="1"/>
    </xf>
    <xf numFmtId="0" fontId="27" fillId="0" borderId="0" xfId="0" applyFont="1" applyAlignment="1">
      <alignment horizontal="left" vertical="center"/>
    </xf>
    <xf numFmtId="0" fontId="0" fillId="2" borderId="0" xfId="0" applyFill="1" applyAlignment="1">
      <alignment horizontal="center" vertical="top" wrapText="1"/>
    </xf>
    <xf numFmtId="0" fontId="10" fillId="0" borderId="9" xfId="0" applyFont="1" applyBorder="1" applyAlignment="1">
      <alignment horizontal="center" vertical="center" wrapText="1"/>
    </xf>
    <xf numFmtId="0" fontId="10" fillId="0" borderId="9" xfId="0" applyFont="1" applyBorder="1" applyAlignment="1">
      <alignment vertical="center" wrapText="1"/>
    </xf>
    <xf numFmtId="0" fontId="29" fillId="0" borderId="9" xfId="0" applyFont="1" applyBorder="1" applyAlignment="1">
      <alignment horizontal="centerContinuous" vertical="center" wrapText="1"/>
    </xf>
    <xf numFmtId="0" fontId="6" fillId="0" borderId="9" xfId="0" applyFont="1" applyBorder="1" applyAlignment="1">
      <alignment horizontal="centerContinuous" vertical="top" wrapText="1"/>
    </xf>
    <xf numFmtId="0" fontId="6" fillId="0" borderId="3" xfId="0" applyFont="1" applyBorder="1" applyAlignment="1">
      <alignment vertical="top" wrapText="1"/>
    </xf>
    <xf numFmtId="0" fontId="18" fillId="0" borderId="11" xfId="0" applyFont="1" applyBorder="1" applyAlignment="1">
      <alignment vertical="top" wrapText="1"/>
    </xf>
    <xf numFmtId="0" fontId="6" fillId="0" borderId="11" xfId="0" applyFont="1" applyBorder="1" applyAlignment="1">
      <alignment vertical="top" wrapText="1"/>
    </xf>
    <xf numFmtId="0" fontId="0" fillId="7" borderId="0" xfId="0" applyFill="1" applyAlignment="1">
      <alignment horizontal="center" vertical="top" wrapText="1"/>
    </xf>
    <xf numFmtId="0" fontId="7" fillId="0" borderId="0" xfId="0" applyFont="1" applyAlignment="1">
      <alignment horizontal="center" vertical="top" wrapText="1"/>
    </xf>
    <xf numFmtId="0" fontId="31" fillId="2" borderId="0" xfId="0" applyFont="1" applyFill="1" applyAlignment="1">
      <alignment wrapText="1"/>
    </xf>
    <xf numFmtId="0" fontId="0" fillId="7" borderId="0" xfId="0" applyFill="1"/>
    <xf numFmtId="0" fontId="33" fillId="2" borderId="0" xfId="0" applyFont="1" applyFill="1" applyAlignment="1">
      <alignment horizontal="left" vertical="top" wrapText="1"/>
    </xf>
    <xf numFmtId="0" fontId="18" fillId="8" borderId="9" xfId="0" applyFont="1" applyFill="1" applyBorder="1" applyAlignment="1">
      <alignment vertical="top" wrapText="1"/>
    </xf>
    <xf numFmtId="0" fontId="19" fillId="8" borderId="9" xfId="0" applyFont="1" applyFill="1" applyBorder="1" applyAlignment="1">
      <alignment vertical="top" wrapText="1"/>
    </xf>
    <xf numFmtId="0" fontId="6" fillId="8" borderId="9" xfId="0" applyFont="1" applyFill="1" applyBorder="1" applyAlignment="1">
      <alignment vertical="top" wrapText="1"/>
    </xf>
    <xf numFmtId="0" fontId="7" fillId="0" borderId="0" xfId="0" applyFont="1" applyAlignment="1">
      <alignment horizontal="center" vertical="center" wrapText="1"/>
    </xf>
    <xf numFmtId="164" fontId="34" fillId="0" borderId="0" xfId="0" applyNumberFormat="1" applyFont="1"/>
    <xf numFmtId="0" fontId="35" fillId="0" borderId="0" xfId="0" applyFont="1"/>
    <xf numFmtId="164" fontId="35" fillId="0" borderId="0" xfId="0" applyNumberFormat="1" applyFont="1"/>
    <xf numFmtId="17" fontId="34" fillId="0" borderId="0" xfId="0" applyNumberFormat="1" applyFont="1"/>
    <xf numFmtId="0" fontId="24" fillId="8" borderId="11" xfId="0" applyFont="1" applyFill="1" applyBorder="1" applyAlignment="1">
      <alignment vertical="top" wrapText="1"/>
    </xf>
    <xf numFmtId="0" fontId="36" fillId="0" borderId="0" xfId="0" applyFont="1" applyAlignment="1">
      <alignment wrapText="1"/>
    </xf>
    <xf numFmtId="0" fontId="34" fillId="0" borderId="0" xfId="0" applyFont="1" applyAlignment="1">
      <alignment wrapText="1"/>
    </xf>
    <xf numFmtId="0" fontId="35" fillId="0" borderId="0" xfId="0" applyFont="1" applyAlignment="1">
      <alignment wrapText="1"/>
    </xf>
    <xf numFmtId="17" fontId="35" fillId="0" borderId="0" xfId="0" applyNumberFormat="1" applyFont="1"/>
    <xf numFmtId="16" fontId="6" fillId="8" borderId="9" xfId="0" applyNumberFormat="1" applyFont="1" applyFill="1" applyBorder="1" applyAlignment="1">
      <alignment vertical="top" wrapText="1"/>
    </xf>
    <xf numFmtId="0" fontId="16" fillId="8" borderId="11" xfId="0" applyFont="1" applyFill="1" applyBorder="1" applyAlignment="1">
      <alignment vertical="top" wrapText="1"/>
    </xf>
    <xf numFmtId="0" fontId="38" fillId="0" borderId="0" xfId="0" applyFont="1"/>
    <xf numFmtId="0" fontId="40" fillId="0" borderId="0" xfId="0" applyFont="1" applyAlignment="1">
      <alignment vertical="center" wrapText="1"/>
    </xf>
    <xf numFmtId="0" fontId="39" fillId="0" borderId="0" xfId="0" applyFont="1" applyAlignment="1">
      <alignment vertical="top"/>
    </xf>
    <xf numFmtId="0" fontId="0" fillId="0" borderId="0" xfId="0" applyAlignment="1">
      <alignment wrapText="1"/>
    </xf>
    <xf numFmtId="0" fontId="40" fillId="0" borderId="0" xfId="0" applyFont="1" applyAlignment="1">
      <alignment vertical="center"/>
    </xf>
    <xf numFmtId="0" fontId="37" fillId="0" borderId="0" xfId="0" applyFont="1" applyAlignment="1">
      <alignment wrapText="1"/>
    </xf>
    <xf numFmtId="0" fontId="37" fillId="0" borderId="0" xfId="0" applyFont="1"/>
    <xf numFmtId="0" fontId="20" fillId="0" borderId="0" xfId="0" applyFont="1" applyAlignment="1">
      <alignment wrapText="1"/>
    </xf>
    <xf numFmtId="164" fontId="35" fillId="8" borderId="0" xfId="0" applyNumberFormat="1" applyFont="1" applyFill="1"/>
    <xf numFmtId="0" fontId="44" fillId="9" borderId="13" xfId="0" applyFont="1" applyFill="1" applyBorder="1" applyAlignment="1">
      <alignment vertical="top"/>
    </xf>
    <xf numFmtId="0" fontId="44" fillId="9" borderId="13" xfId="0" applyFont="1" applyFill="1" applyBorder="1" applyAlignment="1">
      <alignment vertical="top" wrapText="1"/>
    </xf>
    <xf numFmtId="0" fontId="44" fillId="9" borderId="13" xfId="0" applyFont="1" applyFill="1" applyBorder="1" applyAlignment="1">
      <alignment horizontal="left" vertical="top"/>
    </xf>
    <xf numFmtId="0" fontId="44" fillId="9" borderId="13" xfId="0" applyFont="1" applyFill="1" applyBorder="1" applyAlignment="1">
      <alignment horizontal="right" vertical="top" wrapText="1"/>
    </xf>
    <xf numFmtId="0" fontId="38" fillId="2" borderId="0" xfId="0" applyFont="1" applyFill="1" applyAlignment="1">
      <alignment vertical="top"/>
    </xf>
    <xf numFmtId="0" fontId="38" fillId="0" borderId="0" xfId="0" applyFont="1" applyAlignment="1">
      <alignment vertical="top"/>
    </xf>
    <xf numFmtId="0" fontId="2" fillId="10" borderId="13" xfId="0" applyFont="1" applyFill="1" applyBorder="1" applyAlignment="1">
      <alignment vertical="top"/>
    </xf>
    <xf numFmtId="0" fontId="2" fillId="10" borderId="13" xfId="0" applyFont="1" applyFill="1" applyBorder="1" applyAlignment="1">
      <alignment vertical="top" wrapText="1"/>
    </xf>
    <xf numFmtId="164" fontId="45" fillId="10" borderId="13" xfId="0" applyNumberFormat="1" applyFont="1" applyFill="1" applyBorder="1" applyAlignment="1">
      <alignment vertical="top"/>
    </xf>
    <xf numFmtId="0" fontId="2" fillId="2" borderId="0" xfId="0" applyFont="1" applyFill="1" applyAlignment="1">
      <alignment vertical="top"/>
    </xf>
    <xf numFmtId="0" fontId="2" fillId="0" borderId="0" xfId="0" applyFont="1" applyAlignment="1">
      <alignment vertical="top"/>
    </xf>
    <xf numFmtId="0" fontId="0" fillId="2" borderId="0" xfId="0" applyFill="1" applyAlignment="1">
      <alignment vertical="top"/>
    </xf>
    <xf numFmtId="0" fontId="44" fillId="9" borderId="13" xfId="0" applyFont="1" applyFill="1" applyBorder="1" applyAlignment="1">
      <alignment horizontal="left" vertical="top" wrapText="1"/>
    </xf>
    <xf numFmtId="0" fontId="46" fillId="10" borderId="13" xfId="0" applyFont="1" applyFill="1" applyBorder="1" applyAlignment="1">
      <alignment horizontal="left" vertical="top" wrapText="1"/>
    </xf>
    <xf numFmtId="0" fontId="46" fillId="10" borderId="13" xfId="0" applyFont="1" applyFill="1" applyBorder="1" applyAlignment="1">
      <alignment vertical="top" wrapText="1"/>
    </xf>
    <xf numFmtId="164" fontId="45" fillId="10" borderId="13" xfId="0" applyNumberFormat="1" applyFont="1" applyFill="1" applyBorder="1" applyAlignment="1">
      <alignment horizontal="right" vertical="top" wrapText="1"/>
    </xf>
    <xf numFmtId="0" fontId="42" fillId="2" borderId="0" xfId="0" applyFont="1" applyFill="1"/>
    <xf numFmtId="0" fontId="2" fillId="10" borderId="14" xfId="0" applyFont="1" applyFill="1" applyBorder="1" applyAlignment="1">
      <alignment vertical="top" wrapText="1"/>
    </xf>
    <xf numFmtId="0" fontId="49" fillId="2" borderId="0" xfId="0" applyFont="1" applyFill="1"/>
    <xf numFmtId="0" fontId="49" fillId="0" borderId="0" xfId="0" applyFont="1"/>
    <xf numFmtId="0" fontId="0" fillId="2" borderId="0" xfId="0" applyFill="1" applyAlignment="1">
      <alignment wrapText="1"/>
    </xf>
    <xf numFmtId="0" fontId="0" fillId="0" borderId="0" xfId="0" applyAlignment="1">
      <alignment vertical="top" wrapText="1"/>
    </xf>
    <xf numFmtId="0" fontId="2" fillId="0" borderId="0" xfId="0" applyFont="1" applyAlignment="1">
      <alignment vertical="top" wrapText="1"/>
    </xf>
    <xf numFmtId="0" fontId="38" fillId="0" borderId="0" xfId="0" applyFont="1" applyAlignment="1">
      <alignment vertical="top" wrapText="1"/>
    </xf>
    <xf numFmtId="164" fontId="45" fillId="10" borderId="13" xfId="0" applyNumberFormat="1" applyFont="1" applyFill="1" applyBorder="1" applyAlignment="1">
      <alignment horizontal="right" vertical="top"/>
    </xf>
    <xf numFmtId="0" fontId="0" fillId="11" borderId="0" xfId="0" applyFill="1"/>
    <xf numFmtId="0" fontId="0" fillId="0" borderId="0" xfId="0" applyAlignment="1">
      <alignment horizontal="right" wrapText="1"/>
    </xf>
    <xf numFmtId="0" fontId="0" fillId="0" borderId="0" xfId="0" applyAlignment="1">
      <alignment horizontal="right"/>
    </xf>
    <xf numFmtId="0" fontId="0" fillId="11" borderId="0" xfId="0" applyFill="1" applyAlignment="1">
      <alignment horizontal="right"/>
    </xf>
    <xf numFmtId="0" fontId="50" fillId="9" borderId="0" xfId="0" applyFont="1" applyFill="1"/>
    <xf numFmtId="0" fontId="0" fillId="10" borderId="0" xfId="0" applyFill="1"/>
    <xf numFmtId="0" fontId="1" fillId="10" borderId="0" xfId="0" applyFont="1" applyFill="1"/>
    <xf numFmtId="0" fontId="0" fillId="10" borderId="0" xfId="0" applyFill="1" applyAlignment="1">
      <alignment horizontal="right"/>
    </xf>
    <xf numFmtId="0" fontId="0" fillId="10" borderId="16" xfId="0" applyFill="1" applyBorder="1"/>
    <xf numFmtId="0" fontId="0" fillId="10" borderId="16" xfId="0" applyFill="1" applyBorder="1" applyAlignment="1">
      <alignment horizontal="right"/>
    </xf>
    <xf numFmtId="0" fontId="50" fillId="9" borderId="0" xfId="0" applyFont="1" applyFill="1" applyAlignment="1">
      <alignment horizontal="right"/>
    </xf>
    <xf numFmtId="0" fontId="50" fillId="9" borderId="0" xfId="0" applyFont="1" applyFill="1" applyAlignment="1">
      <alignment horizontal="right" wrapText="1"/>
    </xf>
    <xf numFmtId="0" fontId="24" fillId="0" borderId="0" xfId="1" applyFont="1" applyAlignment="1">
      <alignment horizontal="left" vertical="top"/>
    </xf>
    <xf numFmtId="0" fontId="46" fillId="0" borderId="13" xfId="0" applyFont="1" applyBorder="1" applyAlignment="1">
      <alignment vertical="top" wrapText="1"/>
    </xf>
    <xf numFmtId="0" fontId="44" fillId="9" borderId="0" xfId="0" applyFont="1" applyFill="1" applyAlignment="1">
      <alignment horizontal="center" vertical="top" wrapText="1"/>
    </xf>
    <xf numFmtId="0" fontId="44" fillId="2" borderId="0" xfId="0" applyFont="1" applyFill="1" applyAlignment="1">
      <alignment vertical="top" wrapText="1"/>
    </xf>
    <xf numFmtId="0" fontId="52" fillId="10" borderId="13" xfId="0" applyFont="1" applyFill="1" applyBorder="1" applyAlignment="1">
      <alignment horizontal="left" vertical="top" wrapText="1"/>
    </xf>
    <xf numFmtId="0" fontId="34" fillId="2" borderId="0" xfId="0" applyFont="1" applyFill="1" applyAlignment="1">
      <alignment vertical="top"/>
    </xf>
    <xf numFmtId="0" fontId="35" fillId="10" borderId="14" xfId="0" applyFont="1" applyFill="1" applyBorder="1" applyAlignment="1">
      <alignment vertical="top" wrapText="1"/>
    </xf>
    <xf numFmtId="0" fontId="47" fillId="10" borderId="13" xfId="0" applyFont="1" applyFill="1" applyBorder="1" applyAlignment="1">
      <alignment horizontal="left" vertical="top" wrapText="1"/>
    </xf>
    <xf numFmtId="0" fontId="37" fillId="11" borderId="0" xfId="0" applyFont="1" applyFill="1"/>
    <xf numFmtId="0" fontId="47" fillId="10" borderId="13" xfId="0" applyFont="1" applyFill="1" applyBorder="1" applyAlignment="1">
      <alignment vertical="top" wrapText="1"/>
    </xf>
    <xf numFmtId="164" fontId="3" fillId="10" borderId="13" xfId="0" applyNumberFormat="1" applyFont="1" applyFill="1" applyBorder="1" applyAlignment="1">
      <alignment vertical="top"/>
    </xf>
    <xf numFmtId="164" fontId="45" fillId="10" borderId="13" xfId="0" applyNumberFormat="1" applyFont="1" applyFill="1" applyBorder="1" applyAlignment="1">
      <alignment vertical="top" wrapText="1"/>
    </xf>
    <xf numFmtId="14" fontId="0" fillId="0" borderId="0" xfId="0" applyNumberFormat="1"/>
    <xf numFmtId="14" fontId="44" fillId="9" borderId="13" xfId="0" applyNumberFormat="1" applyFont="1" applyFill="1" applyBorder="1" applyAlignment="1">
      <alignment horizontal="left" vertical="top" wrapText="1"/>
    </xf>
    <xf numFmtId="14" fontId="46" fillId="0" borderId="13" xfId="0" applyNumberFormat="1" applyFont="1" applyBorder="1" applyAlignment="1">
      <alignment vertical="top" wrapText="1"/>
    </xf>
    <xf numFmtId="0" fontId="46" fillId="10" borderId="18" xfId="0" applyFont="1" applyFill="1" applyBorder="1" applyAlignment="1">
      <alignment vertical="top" wrapText="1"/>
    </xf>
    <xf numFmtId="14" fontId="46" fillId="10" borderId="13" xfId="0" applyNumberFormat="1" applyFont="1" applyFill="1" applyBorder="1" applyAlignment="1">
      <alignment vertical="top" wrapText="1"/>
    </xf>
    <xf numFmtId="14" fontId="24" fillId="0" borderId="0" xfId="1" applyNumberFormat="1" applyFont="1" applyAlignment="1">
      <alignment horizontal="left" vertical="top"/>
    </xf>
    <xf numFmtId="0" fontId="38" fillId="2" borderId="0" xfId="0" applyFont="1" applyFill="1"/>
    <xf numFmtId="0" fontId="37" fillId="2" borderId="0" xfId="0" applyFont="1" applyFill="1"/>
    <xf numFmtId="164" fontId="3" fillId="10" borderId="13" xfId="0" applyNumberFormat="1" applyFont="1" applyFill="1" applyBorder="1" applyAlignment="1">
      <alignment horizontal="right" vertical="top" wrapText="1"/>
    </xf>
    <xf numFmtId="0" fontId="47" fillId="10" borderId="0" xfId="0" applyFont="1" applyFill="1" applyAlignment="1">
      <alignment horizontal="left" vertical="top" wrapText="1"/>
    </xf>
    <xf numFmtId="164" fontId="45" fillId="11" borderId="13" xfId="0" applyNumberFormat="1" applyFont="1" applyFill="1" applyBorder="1" applyAlignment="1">
      <alignment horizontal="right" vertical="top" wrapText="1"/>
    </xf>
    <xf numFmtId="0" fontId="42" fillId="2" borderId="0" xfId="0" applyFont="1" applyFill="1" applyAlignment="1">
      <alignment horizontal="center"/>
    </xf>
    <xf numFmtId="0" fontId="54" fillId="16" borderId="13" xfId="0" applyFont="1" applyFill="1" applyBorder="1" applyAlignment="1">
      <alignment horizontal="center" textRotation="45" wrapText="1"/>
    </xf>
    <xf numFmtId="0" fontId="55" fillId="11" borderId="13" xfId="0" applyFont="1" applyFill="1" applyBorder="1" applyAlignment="1">
      <alignment horizontal="center" textRotation="45" wrapText="1"/>
    </xf>
    <xf numFmtId="0" fontId="55" fillId="8" borderId="13" xfId="0" applyFont="1" applyFill="1" applyBorder="1" applyAlignment="1">
      <alignment horizontal="center" textRotation="45" wrapText="1"/>
    </xf>
    <xf numFmtId="0" fontId="55" fillId="15" borderId="13" xfId="0" applyFont="1" applyFill="1" applyBorder="1" applyAlignment="1">
      <alignment horizontal="center" textRotation="45" wrapText="1"/>
    </xf>
    <xf numFmtId="0" fontId="54" fillId="13" borderId="13" xfId="0" applyFont="1" applyFill="1" applyBorder="1" applyAlignment="1">
      <alignment horizontal="center" textRotation="45" wrapText="1"/>
    </xf>
    <xf numFmtId="0" fontId="44" fillId="9" borderId="13" xfId="0" applyFont="1" applyFill="1" applyBorder="1" applyAlignment="1">
      <alignment horizontal="left"/>
    </xf>
    <xf numFmtId="0" fontId="44" fillId="9" borderId="13" xfId="0" applyFont="1" applyFill="1" applyBorder="1" applyAlignment="1">
      <alignment horizontal="center"/>
    </xf>
    <xf numFmtId="0" fontId="44" fillId="9" borderId="13" xfId="0" applyFont="1" applyFill="1" applyBorder="1" applyAlignment="1">
      <alignment horizontal="left" wrapText="1"/>
    </xf>
    <xf numFmtId="164" fontId="45" fillId="13" borderId="13" xfId="0" applyNumberFormat="1" applyFont="1" applyFill="1" applyBorder="1" applyAlignment="1">
      <alignment vertical="top"/>
    </xf>
    <xf numFmtId="164" fontId="45" fillId="16" borderId="13" xfId="0" applyNumberFormat="1" applyFont="1" applyFill="1" applyBorder="1" applyAlignment="1">
      <alignment vertical="top"/>
    </xf>
    <xf numFmtId="164" fontId="45" fillId="8" borderId="13" xfId="0" applyNumberFormat="1" applyFont="1" applyFill="1" applyBorder="1" applyAlignment="1">
      <alignment vertical="top"/>
    </xf>
    <xf numFmtId="164" fontId="45" fillId="15" borderId="13" xfId="0" applyNumberFormat="1" applyFont="1" applyFill="1" applyBorder="1" applyAlignment="1">
      <alignment horizontal="right" vertical="top" wrapText="1"/>
    </xf>
    <xf numFmtId="164" fontId="45" fillId="15" borderId="13" xfId="0" applyNumberFormat="1" applyFont="1" applyFill="1" applyBorder="1" applyAlignment="1">
      <alignment vertical="top"/>
    </xf>
    <xf numFmtId="164" fontId="45" fillId="14" borderId="13" xfId="0" applyNumberFormat="1" applyFont="1" applyFill="1" applyBorder="1" applyAlignment="1">
      <alignment horizontal="right" vertical="top" wrapText="1"/>
    </xf>
    <xf numFmtId="0" fontId="54" fillId="14" borderId="13" xfId="0" applyFont="1" applyFill="1" applyBorder="1" applyAlignment="1">
      <alignment horizontal="center" textRotation="45" wrapText="1"/>
    </xf>
    <xf numFmtId="164" fontId="45" fillId="12" borderId="13" xfId="0" applyNumberFormat="1" applyFont="1" applyFill="1" applyBorder="1" applyAlignment="1">
      <alignment vertical="top"/>
    </xf>
    <xf numFmtId="164" fontId="3" fillId="14" borderId="13" xfId="0" applyNumberFormat="1" applyFont="1" applyFill="1" applyBorder="1" applyAlignment="1">
      <alignment horizontal="right" vertical="top" wrapText="1"/>
    </xf>
    <xf numFmtId="164" fontId="48" fillId="10" borderId="13" xfId="0" applyNumberFormat="1" applyFont="1" applyFill="1" applyBorder="1" applyAlignment="1">
      <alignment horizontal="right" vertical="top"/>
    </xf>
    <xf numFmtId="164" fontId="48" fillId="10" borderId="13" xfId="0" applyNumberFormat="1" applyFont="1" applyFill="1" applyBorder="1" applyAlignment="1">
      <alignment horizontal="right" vertical="top" wrapText="1"/>
    </xf>
    <xf numFmtId="0" fontId="46" fillId="10" borderId="0" xfId="0" applyFont="1" applyFill="1" applyAlignment="1">
      <alignment vertical="top" wrapText="1"/>
    </xf>
    <xf numFmtId="0" fontId="0" fillId="0" borderId="18" xfId="0" applyBorder="1"/>
    <xf numFmtId="0" fontId="0" fillId="0" borderId="13" xfId="0" applyBorder="1"/>
    <xf numFmtId="16" fontId="0" fillId="0" borderId="0" xfId="0" applyNumberFormat="1"/>
    <xf numFmtId="164" fontId="45" fillId="10" borderId="0" xfId="0" applyNumberFormat="1" applyFont="1" applyFill="1" applyAlignment="1">
      <alignment vertical="top"/>
    </xf>
    <xf numFmtId="0" fontId="37" fillId="2" borderId="0" xfId="0" applyFont="1" applyFill="1" applyAlignment="1">
      <alignment wrapText="1"/>
    </xf>
    <xf numFmtId="0" fontId="42" fillId="2" borderId="0" xfId="0" applyFont="1" applyFill="1" applyAlignment="1">
      <alignment horizontal="center" wrapText="1"/>
    </xf>
    <xf numFmtId="164" fontId="35" fillId="10" borderId="13" xfId="0" applyNumberFormat="1" applyFont="1" applyFill="1" applyBorder="1" applyAlignment="1">
      <alignment vertical="top" wrapText="1"/>
    </xf>
    <xf numFmtId="164" fontId="45" fillId="14" borderId="13" xfId="0" applyNumberFormat="1" applyFont="1" applyFill="1" applyBorder="1" applyAlignment="1">
      <alignment vertical="top"/>
    </xf>
    <xf numFmtId="14" fontId="35" fillId="0" borderId="0" xfId="0" applyNumberFormat="1" applyFont="1"/>
    <xf numFmtId="14" fontId="20" fillId="0" borderId="0" xfId="0" applyNumberFormat="1" applyFont="1"/>
    <xf numFmtId="0" fontId="2" fillId="19" borderId="0" xfId="0" applyFont="1" applyFill="1" applyAlignment="1">
      <alignment vertical="top"/>
    </xf>
    <xf numFmtId="0" fontId="2" fillId="17" borderId="0" xfId="0" applyFont="1" applyFill="1" applyAlignment="1">
      <alignment vertical="top" wrapText="1"/>
    </xf>
    <xf numFmtId="0" fontId="2" fillId="18" borderId="0" xfId="0" applyFont="1" applyFill="1" applyAlignment="1">
      <alignment vertical="top" wrapText="1"/>
    </xf>
    <xf numFmtId="0" fontId="2" fillId="20" borderId="0" xfId="0" applyFont="1" applyFill="1" applyAlignment="1">
      <alignment vertical="top" wrapText="1"/>
    </xf>
    <xf numFmtId="0" fontId="2" fillId="21" borderId="0" xfId="0" applyFont="1" applyFill="1" applyAlignment="1">
      <alignment vertical="top" wrapText="1"/>
    </xf>
    <xf numFmtId="0" fontId="58" fillId="10" borderId="13" xfId="0" applyFont="1" applyFill="1" applyBorder="1" applyAlignment="1">
      <alignment horizontal="left" vertical="top" wrapText="1"/>
    </xf>
    <xf numFmtId="164" fontId="45" fillId="10" borderId="0" xfId="0" applyNumberFormat="1" applyFont="1" applyFill="1" applyAlignment="1">
      <alignment vertical="top" wrapText="1"/>
    </xf>
    <xf numFmtId="0" fontId="2" fillId="10" borderId="0" xfId="0" applyFont="1" applyFill="1" applyAlignment="1">
      <alignment vertical="top" wrapText="1"/>
    </xf>
    <xf numFmtId="164" fontId="48" fillId="10" borderId="0" xfId="0" applyNumberFormat="1" applyFont="1" applyFill="1" applyAlignment="1">
      <alignment horizontal="right" vertical="top"/>
    </xf>
    <xf numFmtId="0" fontId="35" fillId="10" borderId="0" xfId="0" applyFont="1" applyFill="1" applyAlignment="1">
      <alignment vertical="top" wrapText="1"/>
    </xf>
    <xf numFmtId="164" fontId="35" fillId="10" borderId="0" xfId="0" applyNumberFormat="1" applyFont="1" applyFill="1" applyAlignment="1">
      <alignment vertical="top" wrapText="1"/>
    </xf>
    <xf numFmtId="164" fontId="59" fillId="10" borderId="13" xfId="0" applyNumberFormat="1" applyFont="1" applyFill="1" applyBorder="1" applyAlignment="1">
      <alignment horizontal="right" vertical="top"/>
    </xf>
    <xf numFmtId="14" fontId="45" fillId="10" borderId="13" xfId="0" applyNumberFormat="1" applyFont="1" applyFill="1" applyBorder="1" applyAlignment="1">
      <alignment horizontal="right" vertical="top"/>
    </xf>
    <xf numFmtId="0" fontId="42" fillId="2" borderId="0" xfId="0" applyFont="1" applyFill="1" applyAlignment="1">
      <alignment horizontal="center"/>
    </xf>
    <xf numFmtId="0" fontId="43" fillId="9" borderId="13" xfId="0" applyFont="1" applyFill="1" applyBorder="1" applyAlignment="1">
      <alignment horizontal="center" vertical="top"/>
    </xf>
    <xf numFmtId="0" fontId="41" fillId="2" borderId="0" xfId="0" applyFont="1" applyFill="1" applyAlignment="1">
      <alignment horizontal="center"/>
    </xf>
    <xf numFmtId="0" fontId="3" fillId="0" borderId="0" xfId="0" applyFont="1" applyAlignment="1">
      <alignment horizontal="center"/>
    </xf>
    <xf numFmtId="0" fontId="42" fillId="2" borderId="16" xfId="0" applyFont="1" applyFill="1" applyBorder="1" applyAlignment="1">
      <alignment horizontal="center"/>
    </xf>
    <xf numFmtId="0" fontId="13" fillId="6" borderId="7" xfId="0" applyFont="1" applyFill="1" applyBorder="1" applyAlignment="1">
      <alignment horizontal="center" vertical="center" wrapText="1"/>
    </xf>
    <xf numFmtId="0" fontId="13" fillId="6" borderId="8"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30" fillId="6" borderId="2" xfId="0" applyFont="1" applyFill="1" applyBorder="1" applyAlignment="1">
      <alignment horizontal="center" vertical="center" textRotation="90" wrapText="1"/>
    </xf>
    <xf numFmtId="0" fontId="30" fillId="6" borderId="10" xfId="0" applyFont="1" applyFill="1" applyBorder="1" applyAlignment="1">
      <alignment horizontal="center" vertical="center" textRotation="90" wrapText="1"/>
    </xf>
    <xf numFmtId="0" fontId="32" fillId="6" borderId="10" xfId="0" applyFont="1" applyFill="1" applyBorder="1" applyAlignment="1">
      <alignment horizontal="center" vertical="center" textRotation="90" wrapText="1"/>
    </xf>
    <xf numFmtId="0" fontId="30" fillId="6" borderId="12" xfId="0" applyFont="1" applyFill="1" applyBorder="1" applyAlignment="1">
      <alignment horizontal="center" vertical="center" textRotation="90" wrapText="1"/>
    </xf>
    <xf numFmtId="0" fontId="33" fillId="2" borderId="0" xfId="0" applyFont="1" applyFill="1" applyAlignment="1">
      <alignment horizontal="left" vertical="top" wrapText="1"/>
    </xf>
    <xf numFmtId="0" fontId="13" fillId="3" borderId="7"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4" fillId="3" borderId="2" xfId="0" applyFont="1" applyFill="1" applyBorder="1" applyAlignment="1">
      <alignment horizontal="center" vertical="center" textRotation="90" wrapText="1"/>
    </xf>
    <xf numFmtId="0" fontId="14" fillId="3" borderId="10" xfId="0" applyFont="1" applyFill="1" applyBorder="1" applyAlignment="1">
      <alignment horizontal="center" vertical="center" textRotation="90" wrapText="1"/>
    </xf>
    <xf numFmtId="0" fontId="14" fillId="3" borderId="12" xfId="0" applyFont="1" applyFill="1" applyBorder="1" applyAlignment="1">
      <alignment horizontal="center" vertical="center" textRotation="90" wrapText="1"/>
    </xf>
    <xf numFmtId="0" fontId="13" fillId="4" borderId="7"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26" fillId="4" borderId="2" xfId="0" applyFont="1" applyFill="1" applyBorder="1" applyAlignment="1">
      <alignment horizontal="center" vertical="center" textRotation="90" wrapText="1"/>
    </xf>
    <xf numFmtId="0" fontId="26" fillId="4" borderId="10" xfId="0" applyFont="1" applyFill="1" applyBorder="1" applyAlignment="1">
      <alignment horizontal="center" vertical="center" textRotation="90" wrapText="1"/>
    </xf>
    <xf numFmtId="0" fontId="26" fillId="4" borderId="12" xfId="0" applyFont="1" applyFill="1" applyBorder="1" applyAlignment="1">
      <alignment horizontal="center" vertical="center" textRotation="90" wrapText="1"/>
    </xf>
    <xf numFmtId="0" fontId="13" fillId="5" borderId="7" xfId="0" applyFont="1" applyFill="1" applyBorder="1" applyAlignment="1">
      <alignment horizontal="center" vertical="center" wrapText="1"/>
    </xf>
    <xf numFmtId="0" fontId="13" fillId="5" borderId="8"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28" fillId="5" borderId="2" xfId="0" applyFont="1" applyFill="1" applyBorder="1" applyAlignment="1">
      <alignment horizontal="center" vertical="center" textRotation="90"/>
    </xf>
    <xf numFmtId="0" fontId="28" fillId="5" borderId="10" xfId="0" applyFont="1" applyFill="1" applyBorder="1" applyAlignment="1">
      <alignment horizontal="center" vertical="center" textRotation="90"/>
    </xf>
    <xf numFmtId="0" fontId="28" fillId="5" borderId="12" xfId="0" applyFont="1" applyFill="1" applyBorder="1" applyAlignment="1">
      <alignment horizontal="center" vertical="center" textRotation="90"/>
    </xf>
    <xf numFmtId="0" fontId="44" fillId="9" borderId="19" xfId="0" applyFont="1" applyFill="1" applyBorder="1" applyAlignment="1">
      <alignment horizontal="center" vertical="top" wrapText="1"/>
    </xf>
    <xf numFmtId="0" fontId="44" fillId="9" borderId="16" xfId="0" applyFont="1" applyFill="1" applyBorder="1" applyAlignment="1">
      <alignment horizontal="center" vertical="top" wrapText="1"/>
    </xf>
    <xf numFmtId="0" fontId="44" fillId="9" borderId="15" xfId="0" applyFont="1" applyFill="1" applyBorder="1" applyAlignment="1">
      <alignment horizontal="center" vertical="top" wrapText="1"/>
    </xf>
    <xf numFmtId="0" fontId="44" fillId="9" borderId="17" xfId="0" applyFont="1" applyFill="1" applyBorder="1" applyAlignment="1">
      <alignment horizontal="center" vertical="top" wrapText="1"/>
    </xf>
  </cellXfs>
  <cellStyles count="2">
    <cellStyle name="Normal" xfId="0" builtinId="0"/>
    <cellStyle name="Normal 2" xfId="1" xr:uid="{4A95AF71-5A52-493A-87B2-112D7056D1B1}"/>
  </cellStyles>
  <dxfs count="0"/>
  <tableStyles count="0" defaultTableStyle="TableStyleMedium2" defaultPivotStyle="PivotStyleLight16"/>
  <colors>
    <mruColors>
      <color rgb="FFFF3300"/>
      <color rgb="FF9933FF"/>
      <color rgb="FFFFCCFF"/>
      <color rgb="FF00FFFF"/>
      <color rgb="FFFF99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EDE6B-FF30-41C6-9159-54E2DE836575}">
  <dimension ref="A1:H101"/>
  <sheetViews>
    <sheetView zoomScaleNormal="100" workbookViewId="0">
      <pane xSplit="1" ySplit="3" topLeftCell="B24" activePane="bottomRight" state="frozen"/>
      <selection pane="bottomRight" activeCell="I28" sqref="I28"/>
      <selection pane="bottomLeft" activeCell="D4" sqref="D4"/>
      <selection pane="topRight" activeCell="D4" sqref="D4"/>
    </sheetView>
  </sheetViews>
  <sheetFormatPr defaultRowHeight="14.45"/>
  <cols>
    <col min="1" max="1" width="9.5703125" customWidth="1"/>
    <col min="2" max="2" width="15.5703125" customWidth="1"/>
    <col min="3" max="3" width="20.5703125" customWidth="1"/>
    <col min="4" max="4" width="15.5703125" customWidth="1"/>
    <col min="5" max="5" width="20.5703125" customWidth="1"/>
    <col min="6" max="6" width="18.5703125" customWidth="1"/>
    <col min="7" max="7" width="33.5703125" customWidth="1"/>
    <col min="9" max="9" width="11.42578125" customWidth="1"/>
    <col min="10" max="10" width="16.140625" customWidth="1"/>
    <col min="11" max="11" width="13.42578125" customWidth="1"/>
    <col min="12" max="12" width="18.85546875" customWidth="1"/>
    <col min="13" max="13" width="23.140625" customWidth="1"/>
  </cols>
  <sheetData>
    <row r="1" spans="1:8" ht="18.600000000000001">
      <c r="A1" s="150"/>
      <c r="B1" s="5"/>
      <c r="C1" s="5"/>
      <c r="D1" s="5"/>
      <c r="E1" s="5"/>
      <c r="F1" s="5"/>
      <c r="G1" s="5"/>
    </row>
    <row r="2" spans="1:8" ht="26.45" thickBot="1">
      <c r="A2" s="199" t="s">
        <v>0</v>
      </c>
      <c r="B2" s="199"/>
      <c r="C2" s="199"/>
      <c r="D2" s="199"/>
      <c r="E2" s="199"/>
      <c r="F2" s="199"/>
      <c r="G2" s="199"/>
      <c r="H2" s="5"/>
    </row>
    <row r="3" spans="1:8" s="100" customFormat="1" ht="38.1" thickTop="1" thickBot="1">
      <c r="A3" s="95" t="s">
        <v>1</v>
      </c>
      <c r="B3" s="96" t="s">
        <v>2</v>
      </c>
      <c r="C3" s="107" t="s">
        <v>3</v>
      </c>
      <c r="D3" s="96" t="s">
        <v>4</v>
      </c>
      <c r="E3" s="96" t="s">
        <v>5</v>
      </c>
      <c r="F3" s="98" t="s">
        <v>6</v>
      </c>
      <c r="G3" s="97" t="s">
        <v>7</v>
      </c>
      <c r="H3" s="99"/>
    </row>
    <row r="4" spans="1:8" s="105" customFormat="1" ht="51.6" customHeight="1" thickTop="1" thickBot="1">
      <c r="A4" s="101" t="s">
        <v>8</v>
      </c>
      <c r="B4" s="102" t="s">
        <v>9</v>
      </c>
      <c r="C4" s="191" t="s">
        <v>10</v>
      </c>
      <c r="D4" s="109"/>
      <c r="E4" s="109"/>
      <c r="F4" s="103">
        <v>45363</v>
      </c>
      <c r="G4" s="139" t="s">
        <v>11</v>
      </c>
      <c r="H4" s="104"/>
    </row>
    <row r="5" spans="1:8" s="105" customFormat="1" ht="57" customHeight="1" thickTop="1" thickBot="1">
      <c r="A5" s="101" t="s">
        <v>12</v>
      </c>
      <c r="B5" s="102" t="s">
        <v>9</v>
      </c>
      <c r="C5" s="108" t="s">
        <v>13</v>
      </c>
      <c r="D5" s="109" t="s">
        <v>14</v>
      </c>
      <c r="E5" s="109" t="s">
        <v>15</v>
      </c>
      <c r="F5" s="103">
        <v>45422</v>
      </c>
      <c r="G5" s="139" t="s">
        <v>16</v>
      </c>
      <c r="H5" s="104"/>
    </row>
    <row r="6" spans="1:8" s="105" customFormat="1" ht="113.45" customHeight="1" thickTop="1" thickBot="1">
      <c r="A6" s="101" t="s">
        <v>17</v>
      </c>
      <c r="B6" s="102" t="s">
        <v>9</v>
      </c>
      <c r="C6" s="108" t="s">
        <v>18</v>
      </c>
      <c r="D6" s="109" t="s">
        <v>14</v>
      </c>
      <c r="E6" s="109" t="s">
        <v>19</v>
      </c>
      <c r="F6" s="103">
        <v>45425</v>
      </c>
      <c r="G6" s="139" t="s">
        <v>20</v>
      </c>
      <c r="H6" s="104"/>
    </row>
    <row r="7" spans="1:8" s="105" customFormat="1" ht="72" customHeight="1" thickTop="1" thickBot="1">
      <c r="A7" s="101" t="s">
        <v>21</v>
      </c>
      <c r="B7" s="102" t="s">
        <v>9</v>
      </c>
      <c r="C7" s="108" t="s">
        <v>22</v>
      </c>
      <c r="D7" s="109" t="s">
        <v>14</v>
      </c>
      <c r="E7" s="109" t="s">
        <v>19</v>
      </c>
      <c r="F7" s="103">
        <v>45425</v>
      </c>
      <c r="G7" s="139"/>
      <c r="H7" s="104"/>
    </row>
    <row r="8" spans="1:8" s="105" customFormat="1" ht="50.45" customHeight="1" thickTop="1" thickBot="1">
      <c r="A8" s="101" t="s">
        <v>23</v>
      </c>
      <c r="B8" s="102" t="s">
        <v>9</v>
      </c>
      <c r="C8" s="108" t="s">
        <v>24</v>
      </c>
      <c r="D8" s="109" t="s">
        <v>25</v>
      </c>
      <c r="E8" s="109" t="s">
        <v>26</v>
      </c>
      <c r="F8" s="103">
        <v>45471</v>
      </c>
      <c r="G8" s="139" t="s">
        <v>27</v>
      </c>
      <c r="H8" s="104"/>
    </row>
    <row r="9" spans="1:8" s="105" customFormat="1" ht="77.099999999999994" customHeight="1" thickTop="1" thickBot="1">
      <c r="A9" s="101" t="s">
        <v>28</v>
      </c>
      <c r="B9" s="102" t="s">
        <v>9</v>
      </c>
      <c r="C9" s="191" t="s">
        <v>10</v>
      </c>
      <c r="D9" s="109" t="s">
        <v>29</v>
      </c>
      <c r="E9" s="109" t="s">
        <v>30</v>
      </c>
      <c r="F9" s="103">
        <v>45482</v>
      </c>
      <c r="G9" s="139" t="s">
        <v>31</v>
      </c>
      <c r="H9" s="104"/>
    </row>
    <row r="10" spans="1:8" s="105" customFormat="1" ht="71.45" customHeight="1" thickTop="1" thickBot="1">
      <c r="A10" s="101" t="s">
        <v>32</v>
      </c>
      <c r="B10" s="102" t="s">
        <v>9</v>
      </c>
      <c r="C10" s="108" t="s">
        <v>33</v>
      </c>
      <c r="D10" s="109" t="s">
        <v>34</v>
      </c>
      <c r="E10" s="109"/>
      <c r="F10" s="119" t="s">
        <v>35</v>
      </c>
      <c r="G10" s="139" t="s">
        <v>36</v>
      </c>
      <c r="H10" s="104"/>
    </row>
    <row r="11" spans="1:8" s="105" customFormat="1" ht="50.45" customHeight="1" thickTop="1" thickBot="1">
      <c r="A11" s="101" t="s">
        <v>37</v>
      </c>
      <c r="B11" s="102" t="s">
        <v>9</v>
      </c>
      <c r="C11" s="108" t="s">
        <v>38</v>
      </c>
      <c r="D11" s="109" t="s">
        <v>25</v>
      </c>
      <c r="E11" s="109" t="s">
        <v>26</v>
      </c>
      <c r="F11" s="103">
        <v>45523</v>
      </c>
      <c r="G11" s="139" t="s">
        <v>27</v>
      </c>
      <c r="H11" s="104"/>
    </row>
    <row r="12" spans="1:8" s="105" customFormat="1" ht="58.9" customHeight="1" thickTop="1" thickBot="1">
      <c r="A12" s="101" t="s">
        <v>39</v>
      </c>
      <c r="B12" s="102" t="s">
        <v>9</v>
      </c>
      <c r="C12" s="108" t="s">
        <v>40</v>
      </c>
      <c r="D12" s="109" t="s">
        <v>41</v>
      </c>
      <c r="E12" s="109" t="s">
        <v>42</v>
      </c>
      <c r="F12" s="103">
        <v>45524</v>
      </c>
      <c r="G12" s="139" t="s">
        <v>43</v>
      </c>
      <c r="H12" s="104"/>
    </row>
    <row r="13" spans="1:8" s="105" customFormat="1" ht="72.599999999999994" customHeight="1" thickTop="1" thickBot="1">
      <c r="A13" s="101" t="s">
        <v>44</v>
      </c>
      <c r="B13" s="102" t="s">
        <v>9</v>
      </c>
      <c r="C13" s="108" t="s">
        <v>45</v>
      </c>
      <c r="D13" s="109" t="s">
        <v>14</v>
      </c>
      <c r="E13" s="109" t="s">
        <v>46</v>
      </c>
      <c r="F13" s="119">
        <v>45538</v>
      </c>
      <c r="G13" s="139" t="s">
        <v>47</v>
      </c>
      <c r="H13" s="104"/>
    </row>
    <row r="14" spans="1:8" s="105" customFormat="1" ht="75" customHeight="1" thickTop="1" thickBot="1">
      <c r="A14" s="101" t="s">
        <v>48</v>
      </c>
      <c r="B14" s="102" t="s">
        <v>9</v>
      </c>
      <c r="C14" s="108" t="s">
        <v>49</v>
      </c>
      <c r="D14" s="109" t="s">
        <v>14</v>
      </c>
      <c r="E14" s="109" t="s">
        <v>46</v>
      </c>
      <c r="F14" s="119">
        <v>45540</v>
      </c>
      <c r="G14" s="139" t="s">
        <v>50</v>
      </c>
      <c r="H14" s="104"/>
    </row>
    <row r="15" spans="1:8" s="105" customFormat="1" ht="79.5" customHeight="1" thickTop="1" thickBot="1">
      <c r="A15" s="101" t="s">
        <v>51</v>
      </c>
      <c r="B15" s="102" t="s">
        <v>9</v>
      </c>
      <c r="C15" s="191" t="s">
        <v>10</v>
      </c>
      <c r="D15" s="109" t="s">
        <v>52</v>
      </c>
      <c r="E15" s="109" t="s">
        <v>53</v>
      </c>
      <c r="F15" s="119">
        <v>45547</v>
      </c>
      <c r="G15" s="139" t="s">
        <v>54</v>
      </c>
      <c r="H15" s="104"/>
    </row>
    <row r="16" spans="1:8" s="105" customFormat="1" ht="56.45" customHeight="1" thickTop="1" thickBot="1">
      <c r="A16" s="101" t="s">
        <v>55</v>
      </c>
      <c r="B16" s="102" t="s">
        <v>9</v>
      </c>
      <c r="C16" s="108" t="s">
        <v>56</v>
      </c>
      <c r="D16" s="109" t="s">
        <v>25</v>
      </c>
      <c r="E16" s="109" t="s">
        <v>26</v>
      </c>
      <c r="F16" s="119">
        <v>45548</v>
      </c>
      <c r="G16" s="139" t="s">
        <v>57</v>
      </c>
      <c r="H16" s="104"/>
    </row>
    <row r="17" spans="1:8" s="105" customFormat="1" ht="80.650000000000006" customHeight="1" thickTop="1" thickBot="1">
      <c r="A17" s="101" t="s">
        <v>58</v>
      </c>
      <c r="B17" s="102" t="s">
        <v>9</v>
      </c>
      <c r="C17" s="108" t="s">
        <v>59</v>
      </c>
      <c r="D17" s="109" t="s">
        <v>52</v>
      </c>
      <c r="E17" s="109" t="s">
        <v>53</v>
      </c>
      <c r="F17" s="119">
        <v>45565</v>
      </c>
      <c r="G17" s="139" t="s">
        <v>60</v>
      </c>
      <c r="H17" s="104"/>
    </row>
    <row r="18" spans="1:8" s="105" customFormat="1" ht="106.5" customHeight="1" thickTop="1" thickBot="1">
      <c r="A18" s="101" t="s">
        <v>61</v>
      </c>
      <c r="B18" s="102" t="s">
        <v>9</v>
      </c>
      <c r="C18" s="191" t="s">
        <v>62</v>
      </c>
      <c r="D18" s="109" t="s">
        <v>52</v>
      </c>
      <c r="E18" s="109" t="s">
        <v>53</v>
      </c>
      <c r="F18" s="119">
        <v>45572</v>
      </c>
      <c r="G18" s="139" t="s">
        <v>63</v>
      </c>
      <c r="H18" s="104"/>
    </row>
    <row r="19" spans="1:8" s="30" customFormat="1" ht="21.95" thickTop="1" thickBot="1">
      <c r="A19" s="200" t="s">
        <v>64</v>
      </c>
      <c r="B19" s="200"/>
      <c r="C19" s="200"/>
      <c r="D19" s="200"/>
      <c r="E19" s="200"/>
      <c r="F19" s="200"/>
      <c r="G19" s="200"/>
    </row>
    <row r="20" spans="1:8" ht="15" thickTop="1"/>
    <row r="87" spans="3:6" ht="15.6">
      <c r="F87" s="184">
        <v>45650</v>
      </c>
    </row>
    <row r="88" spans="3:6" ht="15.6">
      <c r="F88" s="184">
        <v>45660</v>
      </c>
    </row>
    <row r="90" spans="3:6" ht="15.6">
      <c r="F90" s="184">
        <v>45663</v>
      </c>
    </row>
    <row r="91" spans="3:6">
      <c r="C91" t="s">
        <v>65</v>
      </c>
      <c r="F91" s="185">
        <v>45664</v>
      </c>
    </row>
    <row r="93" spans="3:6">
      <c r="C93" t="s">
        <v>66</v>
      </c>
      <c r="F93" s="144">
        <v>45670</v>
      </c>
    </row>
    <row r="94" spans="3:6" ht="67.5" customHeight="1">
      <c r="C94" t="s">
        <v>67</v>
      </c>
      <c r="F94" s="185">
        <v>45670</v>
      </c>
    </row>
    <row r="99" spans="6:6">
      <c r="F99" s="185">
        <v>45670</v>
      </c>
    </row>
    <row r="100" spans="6:6">
      <c r="F100" s="185">
        <v>45671</v>
      </c>
    </row>
    <row r="101" spans="6:6">
      <c r="F101" s="185">
        <v>45679</v>
      </c>
    </row>
  </sheetData>
  <sortState xmlns:xlrd2="http://schemas.microsoft.com/office/spreadsheetml/2017/richdata2" ref="A6:H18">
    <sortCondition ref="F6:F18"/>
  </sortState>
  <mergeCells count="2">
    <mergeCell ref="A2:G2"/>
    <mergeCell ref="A19:G19"/>
  </mergeCells>
  <phoneticPr fontId="56" type="noConversion"/>
  <pageMargins left="0.7" right="0.7" top="0.75" bottom="0.75" header="0.3" footer="0.3"/>
  <pageSetup paperSize="9" scale="65" orientation="portrait" horizontalDpi="90" verticalDpi="90" r:id="rId1"/>
  <colBreaks count="1" manualBreakCount="1">
    <brk id="7"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04A00-60A2-4EAC-95C4-A6FBBC1FEDDD}">
  <dimension ref="A1:I72"/>
  <sheetViews>
    <sheetView tabSelected="1" topLeftCell="C62" zoomScale="90" zoomScaleNormal="90" workbookViewId="0">
      <selection activeCell="G67" sqref="G67"/>
    </sheetView>
  </sheetViews>
  <sheetFormatPr defaultRowHeight="14.45"/>
  <cols>
    <col min="1" max="1" width="13.5703125" hidden="1" customWidth="1"/>
    <col min="2" max="2" width="20.42578125" hidden="1" customWidth="1"/>
    <col min="3" max="3" width="19.42578125" bestFit="1" customWidth="1"/>
    <col min="4" max="4" width="60.5703125" style="89" customWidth="1"/>
    <col min="5" max="5" width="12.5703125" style="5" customWidth="1"/>
    <col min="6" max="6" width="8.7109375" style="5"/>
    <col min="7" max="7" width="49.7109375" customWidth="1"/>
  </cols>
  <sheetData>
    <row r="1" spans="1:9" ht="26.1">
      <c r="A1" s="199" t="s">
        <v>756</v>
      </c>
      <c r="B1" s="199"/>
      <c r="C1" s="199"/>
      <c r="D1" s="199"/>
      <c r="E1" s="199"/>
      <c r="F1" s="111"/>
      <c r="G1" s="111"/>
      <c r="H1" s="111"/>
      <c r="I1" s="111"/>
    </row>
    <row r="2" spans="1:9" s="5" customFormat="1" ht="15" thickBot="1">
      <c r="D2" s="115"/>
    </row>
    <row r="3" spans="1:9" ht="39" customHeight="1" thickTop="1" thickBot="1">
      <c r="A3" s="232" t="s">
        <v>757</v>
      </c>
      <c r="B3" s="233"/>
      <c r="C3" s="233"/>
      <c r="D3" s="233"/>
      <c r="E3" s="233"/>
      <c r="F3" s="104"/>
    </row>
    <row r="4" spans="1:9" ht="40.15" customHeight="1" thickTop="1" thickBot="1">
      <c r="A4" s="134" t="s">
        <v>758</v>
      </c>
      <c r="B4" s="134"/>
      <c r="C4" s="134" t="s">
        <v>759</v>
      </c>
      <c r="D4" s="134"/>
      <c r="E4" s="134" t="s">
        <v>760</v>
      </c>
      <c r="F4" s="135"/>
    </row>
    <row r="5" spans="1:9" s="105" customFormat="1" ht="29.25" customHeight="1" thickTop="1" thickBot="1">
      <c r="A5" s="103"/>
      <c r="B5" s="143"/>
      <c r="C5" s="103">
        <v>45363</v>
      </c>
      <c r="D5" s="138" t="s">
        <v>11</v>
      </c>
      <c r="E5" s="112" t="s">
        <v>8</v>
      </c>
      <c r="F5" s="104"/>
    </row>
    <row r="6" spans="1:9" s="105" customFormat="1" ht="39.950000000000003" customHeight="1" thickTop="1" thickBot="1">
      <c r="A6" s="103">
        <v>44354</v>
      </c>
      <c r="B6" s="143" t="s">
        <v>761</v>
      </c>
      <c r="C6" s="103">
        <v>45482</v>
      </c>
      <c r="D6" s="138" t="s">
        <v>31</v>
      </c>
      <c r="E6" s="112" t="s">
        <v>28</v>
      </c>
      <c r="F6" s="104"/>
    </row>
    <row r="7" spans="1:9" s="105" customFormat="1" ht="52.5" customHeight="1" thickTop="1" thickBot="1">
      <c r="A7" s="103">
        <v>44445</v>
      </c>
      <c r="B7" s="143" t="s">
        <v>761</v>
      </c>
      <c r="C7" s="119">
        <v>45547</v>
      </c>
      <c r="D7" s="139" t="s">
        <v>54</v>
      </c>
      <c r="E7" s="112" t="s">
        <v>762</v>
      </c>
      <c r="F7" s="104"/>
      <c r="G7" s="117"/>
    </row>
    <row r="8" spans="1:9" s="105" customFormat="1" ht="26.65" customHeight="1" thickTop="1" thickBot="1">
      <c r="A8" s="103">
        <v>44522</v>
      </c>
      <c r="B8" s="143" t="s">
        <v>761</v>
      </c>
      <c r="C8" s="119">
        <v>45601</v>
      </c>
      <c r="D8" s="138" t="s">
        <v>628</v>
      </c>
      <c r="E8" s="112" t="s">
        <v>625</v>
      </c>
      <c r="F8" s="104"/>
    </row>
    <row r="9" spans="1:9" s="5" customFormat="1" ht="15" thickTop="1">
      <c r="D9" s="115"/>
    </row>
    <row r="10" spans="1:9" s="5" customFormat="1" ht="15" thickBot="1">
      <c r="D10" s="115"/>
    </row>
    <row r="11" spans="1:9" ht="39" customHeight="1" thickTop="1" thickBot="1">
      <c r="A11" s="232" t="s">
        <v>133</v>
      </c>
      <c r="B11" s="233"/>
      <c r="C11" s="233"/>
      <c r="D11" s="233"/>
      <c r="E11" s="233" t="s">
        <v>760</v>
      </c>
      <c r="F11" s="104"/>
    </row>
    <row r="12" spans="1:9" ht="40.15" customHeight="1" thickTop="1" thickBot="1">
      <c r="A12" s="134" t="s">
        <v>758</v>
      </c>
      <c r="B12" s="134"/>
      <c r="C12" s="134" t="s">
        <v>759</v>
      </c>
      <c r="D12" s="134"/>
      <c r="E12" s="134" t="s">
        <v>760</v>
      </c>
      <c r="F12" s="135"/>
    </row>
    <row r="13" spans="1:9" s="105" customFormat="1" ht="43.5" customHeight="1" thickTop="1" thickBot="1">
      <c r="A13" s="103"/>
      <c r="B13" s="143" t="s">
        <v>133</v>
      </c>
      <c r="C13" s="119">
        <v>45495</v>
      </c>
      <c r="D13" s="112" t="s">
        <v>135</v>
      </c>
      <c r="E13" s="112" t="s">
        <v>132</v>
      </c>
      <c r="F13" s="104"/>
    </row>
    <row r="14" spans="1:9" s="105" customFormat="1" ht="35.1" hidden="1" customHeight="1" thickTop="1" thickBot="1">
      <c r="A14" s="103">
        <v>44474</v>
      </c>
      <c r="B14" s="143" t="s">
        <v>133</v>
      </c>
      <c r="C14" s="103">
        <v>44858</v>
      </c>
      <c r="D14" s="138"/>
      <c r="E14" s="112"/>
      <c r="F14" s="104"/>
    </row>
    <row r="15" spans="1:9" ht="15" thickTop="1">
      <c r="A15" s="5"/>
      <c r="B15" s="5"/>
      <c r="C15" s="5"/>
      <c r="D15" s="115"/>
      <c r="F15"/>
    </row>
    <row r="16" spans="1:9" ht="26.1">
      <c r="A16" s="199" t="s">
        <v>763</v>
      </c>
      <c r="B16" s="199"/>
      <c r="C16" s="199"/>
      <c r="D16" s="199"/>
      <c r="E16" s="199"/>
      <c r="F16" s="111"/>
      <c r="G16" s="111"/>
      <c r="H16" s="111"/>
      <c r="I16" s="111"/>
    </row>
    <row r="17" spans="1:6" s="5" customFormat="1" ht="15" thickBot="1">
      <c r="D17" s="115"/>
    </row>
    <row r="18" spans="1:6" ht="39" customHeight="1" thickTop="1" thickBot="1">
      <c r="A18" s="232" t="s">
        <v>764</v>
      </c>
      <c r="B18" s="233"/>
      <c r="C18" s="233"/>
      <c r="D18" s="233"/>
      <c r="E18" s="233" t="s">
        <v>760</v>
      </c>
      <c r="F18" s="104"/>
    </row>
    <row r="19" spans="1:6" ht="40.15" customHeight="1" thickTop="1" thickBot="1">
      <c r="A19" s="134" t="s">
        <v>758</v>
      </c>
      <c r="B19" s="134"/>
      <c r="C19" s="134" t="s">
        <v>759</v>
      </c>
      <c r="D19" s="134"/>
      <c r="E19" s="134" t="s">
        <v>760</v>
      </c>
      <c r="F19" s="135"/>
    </row>
    <row r="20" spans="1:6" s="105" customFormat="1" ht="37.15" customHeight="1" thickTop="1" thickBot="1">
      <c r="A20" s="103"/>
      <c r="B20" s="143" t="s">
        <v>137</v>
      </c>
      <c r="C20" s="173" t="s">
        <v>138</v>
      </c>
      <c r="D20" s="139" t="s">
        <v>139</v>
      </c>
      <c r="E20" s="112" t="s">
        <v>136</v>
      </c>
      <c r="F20" s="104"/>
    </row>
    <row r="21" spans="1:6" s="5" customFormat="1" ht="15.6" thickTop="1" thickBot="1">
      <c r="D21" s="115"/>
    </row>
    <row r="22" spans="1:6" ht="39" customHeight="1" thickTop="1" thickBot="1">
      <c r="A22" s="232" t="s">
        <v>765</v>
      </c>
      <c r="B22" s="233"/>
      <c r="C22" s="233"/>
      <c r="D22" s="233"/>
      <c r="E22" s="233" t="s">
        <v>760</v>
      </c>
      <c r="F22" s="104"/>
    </row>
    <row r="23" spans="1:6" ht="40.15" customHeight="1" thickTop="1" thickBot="1">
      <c r="A23" s="134" t="s">
        <v>758</v>
      </c>
      <c r="B23" s="134"/>
      <c r="C23" s="134" t="s">
        <v>759</v>
      </c>
      <c r="D23" s="134"/>
      <c r="E23" s="134" t="s">
        <v>760</v>
      </c>
      <c r="F23" s="135"/>
    </row>
    <row r="24" spans="1:6" s="105" customFormat="1" ht="63.75" customHeight="1" thickTop="1" thickBot="1">
      <c r="A24" s="103"/>
      <c r="B24" s="143" t="s">
        <v>766</v>
      </c>
      <c r="C24" s="119">
        <v>45572</v>
      </c>
      <c r="D24" s="138" t="s">
        <v>63</v>
      </c>
      <c r="E24" s="112" t="s">
        <v>767</v>
      </c>
      <c r="F24" s="104"/>
    </row>
    <row r="25" spans="1:6" s="5" customFormat="1" ht="15.6" thickTop="1" thickBot="1">
      <c r="D25" s="115"/>
    </row>
    <row r="26" spans="1:6" ht="39" customHeight="1" thickTop="1" thickBot="1">
      <c r="A26" s="232" t="s">
        <v>768</v>
      </c>
      <c r="B26" s="233"/>
      <c r="C26" s="233"/>
      <c r="D26" s="233"/>
      <c r="E26" s="233" t="s">
        <v>760</v>
      </c>
      <c r="F26" s="104"/>
    </row>
    <row r="27" spans="1:6" ht="40.15" customHeight="1" thickTop="1" thickBot="1">
      <c r="A27" s="134" t="s">
        <v>758</v>
      </c>
      <c r="B27" s="134"/>
      <c r="C27" s="134" t="s">
        <v>759</v>
      </c>
      <c r="D27" s="134"/>
      <c r="E27" s="134" t="s">
        <v>760</v>
      </c>
      <c r="F27" s="135"/>
    </row>
    <row r="28" spans="1:6" s="105" customFormat="1" ht="28.15" customHeight="1" thickTop="1" thickBot="1">
      <c r="A28" s="103"/>
      <c r="B28" s="143" t="s">
        <v>84</v>
      </c>
      <c r="C28" s="103">
        <v>45441</v>
      </c>
      <c r="D28" s="138" t="s">
        <v>492</v>
      </c>
      <c r="E28" s="112" t="s">
        <v>490</v>
      </c>
      <c r="F28" s="104"/>
    </row>
    <row r="29" spans="1:6" s="105" customFormat="1" ht="38.1" customHeight="1" thickTop="1" thickBot="1">
      <c r="A29" s="103"/>
      <c r="B29" s="143"/>
      <c r="C29" s="103">
        <v>45455</v>
      </c>
      <c r="D29" s="195" t="s">
        <v>769</v>
      </c>
      <c r="E29" s="112" t="s">
        <v>515</v>
      </c>
      <c r="F29" s="104"/>
    </row>
    <row r="30" spans="1:6" s="105" customFormat="1" ht="28.15" customHeight="1" thickTop="1" thickBot="1">
      <c r="A30" s="103"/>
      <c r="B30" s="143"/>
      <c r="C30" s="103">
        <v>45469</v>
      </c>
      <c r="D30" s="139" t="s">
        <v>519</v>
      </c>
      <c r="E30" s="112" t="s">
        <v>525</v>
      </c>
      <c r="F30" s="104"/>
    </row>
    <row r="31" spans="1:6" s="105" customFormat="1" ht="37.5" customHeight="1" thickTop="1" thickBot="1">
      <c r="A31" s="103"/>
      <c r="B31" s="143"/>
      <c r="C31" s="103">
        <v>45497</v>
      </c>
      <c r="D31" s="139" t="s">
        <v>535</v>
      </c>
      <c r="E31" s="112" t="s">
        <v>536</v>
      </c>
      <c r="F31" s="104"/>
    </row>
    <row r="32" spans="1:6" s="105" customFormat="1" ht="37.5" customHeight="1" thickTop="1" thickBot="1">
      <c r="A32" s="103"/>
      <c r="B32" s="143"/>
      <c r="C32" s="103">
        <v>45525</v>
      </c>
      <c r="D32" s="139" t="s">
        <v>519</v>
      </c>
      <c r="E32" s="112" t="s">
        <v>541</v>
      </c>
      <c r="F32" s="104"/>
    </row>
    <row r="33" spans="1:6" s="105" customFormat="1" ht="69.599999999999994" customHeight="1" thickTop="1" thickBot="1">
      <c r="A33" s="103">
        <v>44447</v>
      </c>
      <c r="B33" s="143" t="s">
        <v>84</v>
      </c>
      <c r="C33" s="103">
        <v>45553</v>
      </c>
      <c r="D33" s="112" t="s">
        <v>770</v>
      </c>
      <c r="E33" s="112" t="s">
        <v>554</v>
      </c>
      <c r="F33" s="104"/>
    </row>
    <row r="34" spans="1:6" s="105" customFormat="1" ht="51.95" customHeight="1" thickTop="1" thickBot="1">
      <c r="A34" s="103">
        <v>44489</v>
      </c>
      <c r="B34" s="143" t="s">
        <v>84</v>
      </c>
      <c r="C34" s="103">
        <v>45581</v>
      </c>
      <c r="D34" s="112" t="s">
        <v>593</v>
      </c>
      <c r="E34" s="112" t="s">
        <v>591</v>
      </c>
      <c r="F34" s="104"/>
    </row>
    <row r="35" spans="1:6" s="105" customFormat="1" ht="53.65" customHeight="1" thickTop="1" thickBot="1">
      <c r="A35" s="103">
        <v>44517</v>
      </c>
      <c r="B35" s="143" t="s">
        <v>84</v>
      </c>
      <c r="C35" s="103">
        <v>45609</v>
      </c>
      <c r="D35" s="112" t="s">
        <v>638</v>
      </c>
      <c r="E35" s="112" t="s">
        <v>635</v>
      </c>
      <c r="F35" s="104"/>
    </row>
    <row r="36" spans="1:6" s="105" customFormat="1" ht="35.1" customHeight="1" thickTop="1" thickBot="1">
      <c r="A36" s="103">
        <v>44537</v>
      </c>
      <c r="B36" s="143" t="s">
        <v>84</v>
      </c>
      <c r="C36" s="103">
        <v>45637</v>
      </c>
      <c r="D36" s="138" t="s">
        <v>655</v>
      </c>
      <c r="E36" s="112" t="s">
        <v>652</v>
      </c>
      <c r="F36" s="104"/>
    </row>
    <row r="37" spans="1:6" s="105" customFormat="1" ht="26.65" customHeight="1" thickTop="1" thickBot="1">
      <c r="A37" s="103"/>
      <c r="B37" s="143" t="s">
        <v>84</v>
      </c>
      <c r="C37" s="119">
        <v>45649</v>
      </c>
      <c r="D37" s="138" t="s">
        <v>694</v>
      </c>
      <c r="E37" s="112" t="s">
        <v>692</v>
      </c>
      <c r="F37" s="104"/>
    </row>
    <row r="38" spans="1:6" s="105" customFormat="1" ht="59.1" customHeight="1" thickTop="1" thickBot="1">
      <c r="A38" s="103">
        <v>44573</v>
      </c>
      <c r="B38" s="143" t="s">
        <v>84</v>
      </c>
      <c r="C38" s="103">
        <v>45665</v>
      </c>
      <c r="D38" s="138" t="s">
        <v>717</v>
      </c>
      <c r="E38" s="112" t="s">
        <v>714</v>
      </c>
      <c r="F38" s="137"/>
    </row>
    <row r="39" spans="1:6" s="104" customFormat="1" ht="15.95" thickTop="1"/>
    <row r="40" spans="1:6" s="5" customFormat="1" ht="15" thickBot="1">
      <c r="D40" s="115"/>
    </row>
    <row r="41" spans="1:6" ht="39" customHeight="1" thickTop="1" thickBot="1">
      <c r="A41" s="232" t="s">
        <v>771</v>
      </c>
      <c r="B41" s="233"/>
      <c r="C41" s="233"/>
      <c r="D41" s="233"/>
      <c r="E41" s="233" t="s">
        <v>760</v>
      </c>
      <c r="F41" s="104"/>
    </row>
    <row r="42" spans="1:6" ht="40.15" customHeight="1" thickTop="1" thickBot="1">
      <c r="A42" s="134" t="s">
        <v>758</v>
      </c>
      <c r="B42" s="134"/>
      <c r="C42" s="134" t="s">
        <v>759</v>
      </c>
      <c r="D42" s="134"/>
      <c r="E42" s="134" t="s">
        <v>760</v>
      </c>
      <c r="F42" s="135"/>
    </row>
    <row r="43" spans="1:6" s="105" customFormat="1" ht="53.1" customHeight="1" thickTop="1" thickBot="1">
      <c r="A43" s="103">
        <v>44357</v>
      </c>
      <c r="B43" s="143"/>
      <c r="C43" s="103">
        <v>45356</v>
      </c>
      <c r="D43" s="138" t="s">
        <v>474</v>
      </c>
      <c r="E43" s="112" t="s">
        <v>472</v>
      </c>
      <c r="F43" s="104"/>
    </row>
    <row r="44" spans="1:6" s="105" customFormat="1" ht="49.5" customHeight="1" thickTop="1" thickBot="1">
      <c r="A44" s="103">
        <v>44357</v>
      </c>
      <c r="B44" s="143"/>
      <c r="C44" s="103">
        <v>45453</v>
      </c>
      <c r="D44" s="182" t="s">
        <v>507</v>
      </c>
      <c r="E44" s="112" t="s">
        <v>772</v>
      </c>
      <c r="F44" s="104"/>
    </row>
    <row r="45" spans="1:6" s="105" customFormat="1" ht="49.5" customHeight="1" thickTop="1" thickBot="1">
      <c r="A45" s="103"/>
      <c r="B45" s="143"/>
      <c r="C45" s="197" t="s">
        <v>773</v>
      </c>
      <c r="D45" s="196" t="s">
        <v>774</v>
      </c>
      <c r="E45" s="112" t="s">
        <v>534</v>
      </c>
      <c r="F45" s="104"/>
    </row>
    <row r="46" spans="1:6" s="105" customFormat="1" ht="38.450000000000003" customHeight="1" thickTop="1" thickBot="1">
      <c r="A46" s="103">
        <v>44466</v>
      </c>
      <c r="B46" s="143"/>
      <c r="C46" s="103">
        <v>45559</v>
      </c>
      <c r="D46" s="112" t="s">
        <v>567</v>
      </c>
      <c r="E46" s="112" t="s">
        <v>565</v>
      </c>
      <c r="F46" s="104"/>
    </row>
    <row r="47" spans="1:6" s="105" customFormat="1" ht="55.5" customHeight="1" thickTop="1" thickBot="1">
      <c r="A47" s="103">
        <v>44544</v>
      </c>
      <c r="B47" s="143"/>
      <c r="C47" s="103">
        <v>45645</v>
      </c>
      <c r="D47" s="138" t="s">
        <v>680</v>
      </c>
      <c r="E47" s="112" t="s">
        <v>677</v>
      </c>
      <c r="F47" s="104"/>
    </row>
    <row r="48" spans="1:6" s="105" customFormat="1" ht="55.5" customHeight="1" thickTop="1" thickBot="1">
      <c r="A48" s="179"/>
      <c r="B48" s="192"/>
      <c r="C48" s="194" t="s">
        <v>775</v>
      </c>
      <c r="D48" s="108" t="s">
        <v>752</v>
      </c>
      <c r="E48" s="193" t="s">
        <v>749</v>
      </c>
      <c r="F48" s="104"/>
    </row>
    <row r="49" spans="1:6" s="5" customFormat="1" ht="15.6" thickTop="1" thickBot="1">
      <c r="D49" s="115"/>
    </row>
    <row r="50" spans="1:6" ht="39" customHeight="1" thickTop="1" thickBot="1">
      <c r="A50" s="232" t="s">
        <v>776</v>
      </c>
      <c r="B50" s="233"/>
      <c r="C50" s="233"/>
      <c r="D50" s="233"/>
      <c r="E50" s="233" t="s">
        <v>760</v>
      </c>
      <c r="F50" s="104"/>
    </row>
    <row r="51" spans="1:6" ht="40.15" customHeight="1" thickTop="1" thickBot="1">
      <c r="A51" s="134" t="s">
        <v>758</v>
      </c>
      <c r="B51" s="134"/>
      <c r="C51" s="134" t="s">
        <v>759</v>
      </c>
      <c r="D51" s="134"/>
      <c r="E51" s="134" t="s">
        <v>760</v>
      </c>
      <c r="F51" s="135"/>
    </row>
    <row r="52" spans="1:6" s="105" customFormat="1" ht="56.25" customHeight="1" thickTop="1" thickBot="1">
      <c r="A52" s="142"/>
      <c r="B52" s="143"/>
      <c r="C52" s="198">
        <v>45555</v>
      </c>
      <c r="D52" s="138" t="s">
        <v>561</v>
      </c>
      <c r="E52" s="112" t="s">
        <v>559</v>
      </c>
      <c r="F52" s="104"/>
    </row>
    <row r="53" spans="1:6" s="105" customFormat="1" ht="51.75" customHeight="1" thickTop="1" thickBot="1">
      <c r="A53" s="142">
        <v>44505</v>
      </c>
      <c r="B53" s="143"/>
      <c r="C53" s="198">
        <v>45590</v>
      </c>
      <c r="D53" s="138" t="s">
        <v>611</v>
      </c>
      <c r="E53" s="112" t="s">
        <v>609</v>
      </c>
      <c r="F53" s="104"/>
    </row>
    <row r="54" spans="1:6" s="105" customFormat="1" ht="47.1" customHeight="1" thickTop="1" thickBot="1">
      <c r="A54" s="142">
        <v>44524</v>
      </c>
      <c r="B54" s="143"/>
      <c r="C54" s="198">
        <v>45642</v>
      </c>
      <c r="D54" s="139" t="s">
        <v>666</v>
      </c>
      <c r="E54" s="112" t="s">
        <v>664</v>
      </c>
      <c r="F54" s="104"/>
    </row>
    <row r="55" spans="1:6" s="105" customFormat="1" ht="47.1" customHeight="1" thickTop="1" thickBot="1">
      <c r="A55" s="142"/>
      <c r="B55" s="143"/>
      <c r="C55" s="198">
        <v>45646</v>
      </c>
      <c r="D55" s="153" t="s">
        <v>691</v>
      </c>
      <c r="E55" s="112" t="s">
        <v>688</v>
      </c>
      <c r="F55" s="104"/>
    </row>
    <row r="56" spans="1:6" s="105" customFormat="1" ht="36.6" customHeight="1" thickTop="1" thickBot="1">
      <c r="A56" s="142">
        <v>44566</v>
      </c>
      <c r="B56" s="143"/>
      <c r="C56" s="198">
        <v>45297</v>
      </c>
      <c r="D56" s="138" t="s">
        <v>708</v>
      </c>
      <c r="E56" s="112" t="s">
        <v>706</v>
      </c>
      <c r="F56" s="104"/>
    </row>
    <row r="57" spans="1:6" s="5" customFormat="1" ht="15.6" thickTop="1" thickBot="1">
      <c r="D57" s="115"/>
    </row>
    <row r="58" spans="1:6" ht="39" customHeight="1" thickTop="1" thickBot="1">
      <c r="A58" s="232" t="s">
        <v>777</v>
      </c>
      <c r="B58" s="233"/>
      <c r="C58" s="233"/>
      <c r="D58" s="233"/>
      <c r="E58" s="233" t="s">
        <v>760</v>
      </c>
      <c r="F58" s="104"/>
    </row>
    <row r="59" spans="1:6" ht="40.15" customHeight="1" thickTop="1" thickBot="1">
      <c r="A59" s="134" t="s">
        <v>758</v>
      </c>
      <c r="B59" s="134"/>
      <c r="C59" s="134" t="s">
        <v>759</v>
      </c>
      <c r="D59" s="134"/>
      <c r="E59" s="134" t="s">
        <v>760</v>
      </c>
      <c r="F59" s="135"/>
    </row>
    <row r="60" spans="1:6" s="105" customFormat="1" ht="35.1" customHeight="1" thickTop="1" thickBot="1">
      <c r="A60" s="103"/>
      <c r="B60" s="143"/>
      <c r="C60" s="173">
        <v>45575</v>
      </c>
      <c r="D60" s="138" t="s">
        <v>778</v>
      </c>
      <c r="E60" s="112" t="s">
        <v>583</v>
      </c>
      <c r="F60" s="104"/>
    </row>
    <row r="61" spans="1:6" s="105" customFormat="1" ht="35.1" customHeight="1" thickTop="1" thickBot="1">
      <c r="A61" s="103"/>
      <c r="B61" s="143"/>
      <c r="C61" s="173">
        <v>45601</v>
      </c>
      <c r="D61" s="138" t="s">
        <v>779</v>
      </c>
      <c r="E61" s="112" t="s">
        <v>623</v>
      </c>
      <c r="F61" s="104"/>
    </row>
    <row r="62" spans="1:6" s="105" customFormat="1" ht="35.1" customHeight="1" thickTop="1" thickBot="1">
      <c r="A62" s="103"/>
      <c r="B62" s="143"/>
      <c r="C62" s="173">
        <v>45664</v>
      </c>
      <c r="D62" s="138" t="s">
        <v>780</v>
      </c>
      <c r="E62" s="112" t="s">
        <v>709</v>
      </c>
      <c r="F62" s="104"/>
    </row>
    <row r="63" spans="1:6" s="105" customFormat="1" ht="35.1" customHeight="1" thickTop="1" thickBot="1">
      <c r="A63" s="103"/>
      <c r="B63" s="143"/>
      <c r="C63" s="173">
        <v>45671</v>
      </c>
      <c r="D63" s="138" t="s">
        <v>781</v>
      </c>
      <c r="E63" s="112" t="s">
        <v>724</v>
      </c>
      <c r="F63" s="104"/>
    </row>
    <row r="64" spans="1:6" s="5" customFormat="1" ht="15.6" thickTop="1" thickBot="1">
      <c r="D64" s="115"/>
    </row>
    <row r="65" spans="1:6" ht="39" customHeight="1" thickTop="1" thickBot="1">
      <c r="A65" s="232" t="s">
        <v>730</v>
      </c>
      <c r="B65" s="233"/>
      <c r="C65" s="233"/>
      <c r="D65" s="233"/>
      <c r="E65" s="233" t="s">
        <v>760</v>
      </c>
      <c r="F65" s="104"/>
    </row>
    <row r="66" spans="1:6" ht="40.15" customHeight="1" thickTop="1" thickBot="1">
      <c r="A66" s="134" t="s">
        <v>758</v>
      </c>
      <c r="B66" s="134"/>
      <c r="C66" s="134" t="s">
        <v>759</v>
      </c>
      <c r="D66" s="134"/>
      <c r="E66" s="134" t="s">
        <v>760</v>
      </c>
      <c r="F66" s="135"/>
    </row>
    <row r="67" spans="1:6" s="105" customFormat="1" ht="35.1" customHeight="1" thickTop="1" thickBot="1">
      <c r="A67" s="103"/>
      <c r="B67" s="143"/>
      <c r="C67" s="103">
        <v>45498</v>
      </c>
      <c r="D67" s="138" t="s">
        <v>538</v>
      </c>
      <c r="E67" s="112" t="s">
        <v>536</v>
      </c>
      <c r="F67" s="104"/>
    </row>
    <row r="68" spans="1:6" s="105" customFormat="1" ht="35.1" customHeight="1" thickTop="1" thickBot="1">
      <c r="A68" s="103"/>
      <c r="B68" s="143"/>
      <c r="C68" s="103">
        <v>45568</v>
      </c>
      <c r="D68" s="138" t="s">
        <v>373</v>
      </c>
      <c r="E68" s="112" t="s">
        <v>572</v>
      </c>
      <c r="F68" s="104"/>
    </row>
    <row r="69" spans="1:6" s="105" customFormat="1" ht="35.1" customHeight="1" thickTop="1" thickBot="1">
      <c r="A69" s="103"/>
      <c r="B69" s="143"/>
      <c r="C69" s="103">
        <v>45631</v>
      </c>
      <c r="D69" s="138" t="s">
        <v>373</v>
      </c>
      <c r="E69" s="112" t="s">
        <v>651</v>
      </c>
      <c r="F69" s="104"/>
    </row>
    <row r="70" spans="1:6" s="105" customFormat="1" ht="35.1" customHeight="1" thickTop="1" thickBot="1">
      <c r="A70" s="103">
        <v>44595</v>
      </c>
      <c r="B70" s="143"/>
      <c r="C70" s="103">
        <v>45692</v>
      </c>
      <c r="D70" s="138" t="s">
        <v>731</v>
      </c>
      <c r="E70" s="112" t="s">
        <v>729</v>
      </c>
      <c r="F70" s="104"/>
    </row>
    <row r="71" spans="1:6" s="105" customFormat="1" ht="35.1" customHeight="1" thickTop="1" thickBot="1">
      <c r="A71" s="103"/>
      <c r="B71" s="143"/>
      <c r="C71" s="103">
        <v>45706</v>
      </c>
      <c r="D71" s="138" t="s">
        <v>782</v>
      </c>
      <c r="E71" s="112" t="s">
        <v>737</v>
      </c>
      <c r="F71" s="104"/>
    </row>
    <row r="72" spans="1:6" ht="15" thickTop="1">
      <c r="A72" t="s">
        <v>783</v>
      </c>
    </row>
  </sheetData>
  <sortState xmlns:xlrd2="http://schemas.microsoft.com/office/spreadsheetml/2017/richdata2" ref="A6:I8">
    <sortCondition ref="A6:A8"/>
  </sortState>
  <mergeCells count="11">
    <mergeCell ref="A65:E65"/>
    <mergeCell ref="A1:E1"/>
    <mergeCell ref="A16:E16"/>
    <mergeCell ref="A3:E3"/>
    <mergeCell ref="A22:E22"/>
    <mergeCell ref="A11:E11"/>
    <mergeCell ref="A18:E18"/>
    <mergeCell ref="A26:E26"/>
    <mergeCell ref="A41:E41"/>
    <mergeCell ref="A50:E50"/>
    <mergeCell ref="A58:E58"/>
  </mergeCells>
  <pageMargins left="0.7" right="0.7" top="0.75" bottom="0.75" header="0.3" footer="0.3"/>
  <pageSetup paperSize="9" scale="91" orientation="portrait" horizontalDpi="90" verticalDpi="90" r:id="rId1"/>
  <rowBreaks count="1" manualBreakCount="1">
    <brk id="15" max="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00C04-5780-4831-B2A8-C181D4BA7746}">
  <dimension ref="A1:J72"/>
  <sheetViews>
    <sheetView topLeftCell="C5" zoomScale="120" zoomScaleNormal="120" workbookViewId="0">
      <selection activeCell="D15" sqref="D15"/>
    </sheetView>
  </sheetViews>
  <sheetFormatPr defaultRowHeight="17.45"/>
  <cols>
    <col min="1" max="1" width="23.42578125" style="132" bestFit="1" customWidth="1"/>
    <col min="2" max="2" width="85.5703125" style="132" customWidth="1"/>
    <col min="3" max="4" width="19.28515625" style="132" customWidth="1"/>
    <col min="5" max="5" width="19.28515625" style="149" customWidth="1"/>
    <col min="6" max="6" width="28.28515625" customWidth="1"/>
  </cols>
  <sheetData>
    <row r="1" spans="1:10" ht="14.45">
      <c r="A1"/>
      <c r="B1"/>
      <c r="C1"/>
      <c r="D1"/>
      <c r="E1" s="144"/>
    </row>
    <row r="2" spans="1:10" ht="26.45" thickBot="1">
      <c r="A2" s="203" t="s">
        <v>200</v>
      </c>
      <c r="B2" s="203"/>
      <c r="C2" s="203"/>
      <c r="D2" s="203"/>
      <c r="E2" s="203"/>
      <c r="F2" s="111"/>
      <c r="G2" s="111"/>
      <c r="H2" s="111"/>
      <c r="I2" s="111"/>
      <c r="J2" s="111"/>
    </row>
    <row r="3" spans="1:10" ht="38.1" thickTop="1" thickBot="1">
      <c r="A3" s="107" t="s">
        <v>2</v>
      </c>
      <c r="B3" s="97" t="s">
        <v>201</v>
      </c>
      <c r="C3" s="107" t="s">
        <v>202</v>
      </c>
      <c r="D3" s="107" t="s">
        <v>784</v>
      </c>
      <c r="E3" s="145" t="s">
        <v>203</v>
      </c>
    </row>
    <row r="4" spans="1:10" ht="16.5" thickTop="1" thickBot="1">
      <c r="A4" s="109" t="s">
        <v>785</v>
      </c>
      <c r="B4" s="109" t="s">
        <v>786</v>
      </c>
      <c r="C4" s="109" t="s">
        <v>787</v>
      </c>
      <c r="D4" s="103">
        <v>44435</v>
      </c>
      <c r="E4" s="103">
        <v>44435</v>
      </c>
    </row>
    <row r="5" spans="1:10" ht="16.5" thickTop="1" thickBot="1">
      <c r="A5" s="109" t="s">
        <v>205</v>
      </c>
      <c r="B5" s="109" t="s">
        <v>788</v>
      </c>
      <c r="C5" s="109" t="s">
        <v>789</v>
      </c>
      <c r="D5" s="103">
        <v>44435</v>
      </c>
      <c r="E5" s="103">
        <v>44435</v>
      </c>
    </row>
    <row r="6" spans="1:10" ht="16.5" thickTop="1" thickBot="1">
      <c r="A6" s="109" t="s">
        <v>205</v>
      </c>
      <c r="B6" s="109" t="s">
        <v>208</v>
      </c>
      <c r="C6" s="109" t="s">
        <v>291</v>
      </c>
      <c r="D6" s="103">
        <v>44439</v>
      </c>
      <c r="E6" s="103">
        <v>44439</v>
      </c>
    </row>
    <row r="7" spans="1:10" ht="16.5" thickTop="1" thickBot="1">
      <c r="A7" s="109" t="s">
        <v>210</v>
      </c>
      <c r="B7" s="109" t="s">
        <v>211</v>
      </c>
      <c r="C7" s="109" t="s">
        <v>212</v>
      </c>
      <c r="D7" s="103">
        <v>44440</v>
      </c>
      <c r="E7" s="103">
        <v>44440</v>
      </c>
    </row>
    <row r="8" spans="1:10" ht="16.5" thickTop="1" thickBot="1">
      <c r="A8" s="109" t="s">
        <v>210</v>
      </c>
      <c r="B8" s="109" t="s">
        <v>213</v>
      </c>
      <c r="C8" s="109" t="s">
        <v>214</v>
      </c>
      <c r="D8" s="103">
        <v>44447</v>
      </c>
      <c r="E8" s="103">
        <v>44447</v>
      </c>
    </row>
    <row r="9" spans="1:10" ht="16.5" thickTop="1" thickBot="1">
      <c r="A9" s="109" t="s">
        <v>210</v>
      </c>
      <c r="B9" s="109" t="s">
        <v>215</v>
      </c>
      <c r="C9" s="109" t="s">
        <v>214</v>
      </c>
      <c r="D9" s="103">
        <v>44454</v>
      </c>
      <c r="E9" s="103">
        <v>44454</v>
      </c>
    </row>
    <row r="10" spans="1:10" ht="32.1" thickTop="1" thickBot="1">
      <c r="A10" s="109" t="s">
        <v>210</v>
      </c>
      <c r="B10" s="109" t="s">
        <v>217</v>
      </c>
      <c r="C10" s="109" t="s">
        <v>218</v>
      </c>
      <c r="D10" s="103">
        <v>44456</v>
      </c>
      <c r="E10" s="103">
        <v>44456</v>
      </c>
    </row>
    <row r="11" spans="1:10" ht="16.5" thickTop="1" thickBot="1">
      <c r="A11" s="109" t="s">
        <v>210</v>
      </c>
      <c r="B11" s="109" t="s">
        <v>790</v>
      </c>
      <c r="C11" s="109" t="s">
        <v>212</v>
      </c>
      <c r="D11" s="103">
        <v>44456</v>
      </c>
      <c r="E11" s="103">
        <v>44456</v>
      </c>
    </row>
    <row r="12" spans="1:10" ht="16.5" thickTop="1" thickBot="1">
      <c r="A12" s="109" t="s">
        <v>210</v>
      </c>
      <c r="B12" s="109" t="s">
        <v>791</v>
      </c>
      <c r="C12" s="109" t="s">
        <v>214</v>
      </c>
      <c r="D12" s="103">
        <v>44463</v>
      </c>
      <c r="E12" s="103">
        <v>44463</v>
      </c>
    </row>
    <row r="13" spans="1:10" ht="32.1" thickTop="1" thickBot="1">
      <c r="A13" s="109" t="s">
        <v>205</v>
      </c>
      <c r="B13" s="109" t="s">
        <v>792</v>
      </c>
      <c r="C13" s="109" t="s">
        <v>787</v>
      </c>
      <c r="D13" s="103">
        <v>44463</v>
      </c>
      <c r="E13" s="103">
        <v>44463</v>
      </c>
    </row>
    <row r="14" spans="1:10" ht="47.45" thickTop="1" thickBot="1">
      <c r="A14" s="109" t="s">
        <v>205</v>
      </c>
      <c r="B14" s="109" t="s">
        <v>793</v>
      </c>
      <c r="C14" s="109" t="s">
        <v>789</v>
      </c>
      <c r="D14" s="103">
        <v>44463</v>
      </c>
      <c r="E14" s="103">
        <v>44463</v>
      </c>
    </row>
    <row r="15" spans="1:10" ht="16.5" thickTop="1" thickBot="1">
      <c r="A15" s="109" t="s">
        <v>205</v>
      </c>
      <c r="B15" s="109" t="s">
        <v>220</v>
      </c>
      <c r="C15" s="109" t="s">
        <v>794</v>
      </c>
      <c r="D15" s="103">
        <v>44469</v>
      </c>
      <c r="E15" s="103">
        <v>44469</v>
      </c>
    </row>
    <row r="16" spans="1:10" ht="16.5" thickTop="1" thickBot="1">
      <c r="A16" s="109" t="s">
        <v>227</v>
      </c>
      <c r="B16" s="109" t="s">
        <v>795</v>
      </c>
      <c r="C16" s="109" t="s">
        <v>796</v>
      </c>
      <c r="D16" s="103">
        <v>44469</v>
      </c>
      <c r="E16" s="103">
        <v>44469</v>
      </c>
    </row>
    <row r="17" spans="1:5" ht="32.1" thickTop="1" thickBot="1">
      <c r="A17" s="109" t="s">
        <v>205</v>
      </c>
      <c r="B17" s="109" t="s">
        <v>223</v>
      </c>
      <c r="C17" s="109" t="s">
        <v>291</v>
      </c>
      <c r="D17" s="103">
        <v>44470</v>
      </c>
      <c r="E17" s="103">
        <v>44470</v>
      </c>
    </row>
    <row r="18" spans="1:5" ht="16.5" thickTop="1" thickBot="1">
      <c r="A18" s="109" t="s">
        <v>205</v>
      </c>
      <c r="B18" s="109" t="s">
        <v>224</v>
      </c>
      <c r="C18" s="109" t="s">
        <v>797</v>
      </c>
      <c r="D18" s="103">
        <v>44470</v>
      </c>
      <c r="E18" s="103">
        <v>44470</v>
      </c>
    </row>
    <row r="19" spans="1:5" ht="16.5" thickTop="1" thickBot="1">
      <c r="A19" s="109" t="s">
        <v>205</v>
      </c>
      <c r="B19" s="109" t="s">
        <v>798</v>
      </c>
      <c r="C19" s="109" t="s">
        <v>227</v>
      </c>
      <c r="D19" s="103">
        <v>44473</v>
      </c>
      <c r="E19" s="103">
        <v>44473</v>
      </c>
    </row>
    <row r="20" spans="1:5" ht="16.5" thickTop="1" thickBot="1">
      <c r="A20" s="109" t="s">
        <v>205</v>
      </c>
      <c r="B20" s="109" t="s">
        <v>233</v>
      </c>
      <c r="C20" s="109" t="s">
        <v>227</v>
      </c>
      <c r="D20" s="103">
        <v>44474</v>
      </c>
      <c r="E20" s="103">
        <v>44474</v>
      </c>
    </row>
    <row r="21" spans="1:5" ht="32.1" thickTop="1" thickBot="1">
      <c r="A21" s="109" t="s">
        <v>210</v>
      </c>
      <c r="B21" s="109" t="s">
        <v>228</v>
      </c>
      <c r="C21" s="109" t="s">
        <v>227</v>
      </c>
      <c r="D21" s="103">
        <v>44477</v>
      </c>
      <c r="E21" s="103">
        <v>44477</v>
      </c>
    </row>
    <row r="22" spans="1:5" ht="32.1" thickTop="1" thickBot="1">
      <c r="A22" s="109" t="s">
        <v>205</v>
      </c>
      <c r="B22" s="109" t="s">
        <v>230</v>
      </c>
      <c r="C22" s="109" t="s">
        <v>799</v>
      </c>
      <c r="D22" s="103">
        <v>44480</v>
      </c>
      <c r="E22" s="103">
        <v>44480</v>
      </c>
    </row>
    <row r="23" spans="1:5" ht="16.5" thickTop="1" thickBot="1">
      <c r="A23" s="109" t="s">
        <v>205</v>
      </c>
      <c r="B23" s="109" t="s">
        <v>231</v>
      </c>
      <c r="C23" s="109" t="s">
        <v>797</v>
      </c>
      <c r="D23" s="103">
        <v>44480</v>
      </c>
      <c r="E23" s="103">
        <v>44480</v>
      </c>
    </row>
    <row r="24" spans="1:5" ht="32.1" thickTop="1" thickBot="1">
      <c r="A24" s="109" t="s">
        <v>210</v>
      </c>
      <c r="B24" s="109" t="s">
        <v>800</v>
      </c>
      <c r="C24" s="109" t="s">
        <v>801</v>
      </c>
      <c r="D24" s="103">
        <v>44484</v>
      </c>
      <c r="E24" s="103">
        <v>44484</v>
      </c>
    </row>
    <row r="25" spans="1:5" ht="16.5" thickTop="1" thickBot="1">
      <c r="A25" s="109" t="s">
        <v>205</v>
      </c>
      <c r="B25" s="109" t="s">
        <v>802</v>
      </c>
      <c r="C25" s="109" t="s">
        <v>803</v>
      </c>
      <c r="D25" s="103">
        <v>44484</v>
      </c>
      <c r="E25" s="103">
        <v>44484</v>
      </c>
    </row>
    <row r="26" spans="1:5" ht="16.5" thickTop="1" thickBot="1">
      <c r="A26" s="109" t="s">
        <v>205</v>
      </c>
      <c r="B26" s="109" t="s">
        <v>239</v>
      </c>
      <c r="C26" s="109" t="s">
        <v>291</v>
      </c>
      <c r="D26" s="103">
        <v>44489</v>
      </c>
      <c r="E26" s="103">
        <v>44489</v>
      </c>
    </row>
    <row r="27" spans="1:5" ht="16.5" thickTop="1" thickBot="1">
      <c r="A27" s="109" t="s">
        <v>205</v>
      </c>
      <c r="B27" s="109" t="s">
        <v>229</v>
      </c>
      <c r="C27" s="109" t="s">
        <v>291</v>
      </c>
      <c r="D27" s="103">
        <v>44491</v>
      </c>
      <c r="E27" s="103">
        <v>44491</v>
      </c>
    </row>
    <row r="28" spans="1:5" ht="16.5" thickTop="1" thickBot="1">
      <c r="A28" s="109" t="s">
        <v>205</v>
      </c>
      <c r="B28" s="109" t="s">
        <v>241</v>
      </c>
      <c r="C28" s="109" t="s">
        <v>804</v>
      </c>
      <c r="D28" s="103">
        <v>44496</v>
      </c>
      <c r="E28" s="103">
        <v>44496</v>
      </c>
    </row>
    <row r="29" spans="1:5" ht="16.5" thickTop="1" thickBot="1">
      <c r="A29" s="109" t="s">
        <v>205</v>
      </c>
      <c r="B29" s="109" t="s">
        <v>243</v>
      </c>
      <c r="C29" s="109" t="s">
        <v>796</v>
      </c>
      <c r="D29" s="103">
        <v>44505</v>
      </c>
      <c r="E29" s="103">
        <v>44505</v>
      </c>
    </row>
    <row r="30" spans="1:5" ht="32.1" thickTop="1" thickBot="1">
      <c r="A30" s="109" t="s">
        <v>246</v>
      </c>
      <c r="B30" s="109" t="s">
        <v>249</v>
      </c>
      <c r="C30" s="109" t="s">
        <v>805</v>
      </c>
      <c r="D30" s="103">
        <v>44517</v>
      </c>
      <c r="E30" s="103">
        <v>44517</v>
      </c>
    </row>
    <row r="31" spans="1:5" ht="16.5" thickTop="1" thickBot="1">
      <c r="A31" s="109" t="s">
        <v>246</v>
      </c>
      <c r="B31" s="109" t="s">
        <v>806</v>
      </c>
      <c r="C31" s="109" t="s">
        <v>807</v>
      </c>
      <c r="D31" s="103">
        <v>44522</v>
      </c>
      <c r="E31" s="103">
        <v>44522</v>
      </c>
    </row>
    <row r="32" spans="1:5" ht="16.5" thickTop="1" thickBot="1">
      <c r="A32" s="109" t="s">
        <v>205</v>
      </c>
      <c r="B32" s="109" t="s">
        <v>808</v>
      </c>
      <c r="C32" s="109" t="s">
        <v>291</v>
      </c>
      <c r="D32" s="103">
        <v>44522</v>
      </c>
      <c r="E32" s="103">
        <v>44522</v>
      </c>
    </row>
    <row r="33" spans="1:5" ht="16.5" thickTop="1" thickBot="1">
      <c r="A33" s="109" t="s">
        <v>205</v>
      </c>
      <c r="B33" s="109" t="s">
        <v>809</v>
      </c>
      <c r="C33" s="109" t="s">
        <v>797</v>
      </c>
      <c r="D33" s="119" t="s">
        <v>292</v>
      </c>
      <c r="E33" s="119" t="s">
        <v>292</v>
      </c>
    </row>
    <row r="34" spans="1:5" ht="32.1" thickTop="1" thickBot="1">
      <c r="A34" s="109" t="s">
        <v>246</v>
      </c>
      <c r="B34" s="108" t="s">
        <v>810</v>
      </c>
      <c r="C34" s="109" t="s">
        <v>811</v>
      </c>
      <c r="D34" s="103">
        <v>44524</v>
      </c>
      <c r="E34" s="103">
        <v>44524</v>
      </c>
    </row>
    <row r="35" spans="1:5" ht="16.5" thickTop="1" thickBot="1">
      <c r="A35" s="109" t="s">
        <v>246</v>
      </c>
      <c r="B35" s="108" t="s">
        <v>267</v>
      </c>
      <c r="C35" s="109" t="s">
        <v>807</v>
      </c>
      <c r="D35" s="103">
        <v>44537</v>
      </c>
      <c r="E35" s="103">
        <v>44537</v>
      </c>
    </row>
    <row r="36" spans="1:5" ht="16.5" thickTop="1" thickBot="1">
      <c r="A36" s="109" t="s">
        <v>246</v>
      </c>
      <c r="B36" s="109" t="s">
        <v>812</v>
      </c>
      <c r="C36" s="109" t="s">
        <v>29</v>
      </c>
      <c r="D36" s="103">
        <v>44539</v>
      </c>
      <c r="E36" s="103">
        <v>44539</v>
      </c>
    </row>
    <row r="37" spans="1:5" ht="32.1" thickTop="1" thickBot="1">
      <c r="A37" s="109" t="s">
        <v>246</v>
      </c>
      <c r="B37" s="109" t="s">
        <v>813</v>
      </c>
      <c r="C37" s="109" t="s">
        <v>811</v>
      </c>
      <c r="D37" s="103">
        <v>44564</v>
      </c>
      <c r="E37" s="103">
        <v>44564</v>
      </c>
    </row>
    <row r="38" spans="1:5" ht="16.5" thickTop="1" thickBot="1">
      <c r="A38" s="133"/>
      <c r="B38" s="133"/>
      <c r="C38" s="133"/>
      <c r="D38" s="133"/>
      <c r="E38" s="146"/>
    </row>
    <row r="39" spans="1:5" ht="15.6" thickTop="1" thickBot="1">
      <c r="A39"/>
      <c r="B39"/>
      <c r="C39"/>
      <c r="D39"/>
      <c r="E39" s="144"/>
    </row>
    <row r="40" spans="1:5" ht="16.5" thickTop="1" thickBot="1">
      <c r="A40" s="133"/>
      <c r="B40" s="133"/>
      <c r="C40" s="133"/>
      <c r="D40" s="133"/>
      <c r="E40" s="146"/>
    </row>
    <row r="41" spans="1:5" ht="32.1" thickTop="1" thickBot="1">
      <c r="A41" s="109" t="s">
        <v>225</v>
      </c>
      <c r="B41" s="109" t="s">
        <v>814</v>
      </c>
      <c r="C41" s="109" t="s">
        <v>227</v>
      </c>
      <c r="D41" s="103">
        <v>44501</v>
      </c>
      <c r="E41" s="103">
        <v>44501</v>
      </c>
    </row>
    <row r="42" spans="1:5" ht="16.5" thickTop="1" thickBot="1">
      <c r="A42" s="109" t="s">
        <v>225</v>
      </c>
      <c r="B42" s="109" t="s">
        <v>815</v>
      </c>
      <c r="C42" s="109" t="s">
        <v>214</v>
      </c>
      <c r="D42" s="103">
        <v>44531</v>
      </c>
      <c r="E42" s="103">
        <v>44531</v>
      </c>
    </row>
    <row r="43" spans="1:5" ht="16.5" thickTop="1" thickBot="1">
      <c r="A43" s="109" t="s">
        <v>225</v>
      </c>
      <c r="B43" s="109" t="s">
        <v>816</v>
      </c>
      <c r="C43" s="109" t="s">
        <v>797</v>
      </c>
      <c r="D43" s="103">
        <v>44533</v>
      </c>
      <c r="E43" s="103">
        <v>44533</v>
      </c>
    </row>
    <row r="44" spans="1:5" ht="32.1" thickTop="1" thickBot="1">
      <c r="A44" s="109" t="s">
        <v>225</v>
      </c>
      <c r="B44" s="109" t="s">
        <v>817</v>
      </c>
      <c r="C44" s="109" t="s">
        <v>811</v>
      </c>
      <c r="D44" s="103">
        <v>44539</v>
      </c>
      <c r="E44" s="103">
        <v>44539</v>
      </c>
    </row>
    <row r="45" spans="1:5" ht="16.5" thickTop="1" thickBot="1">
      <c r="A45" s="109" t="s">
        <v>225</v>
      </c>
      <c r="B45" s="109" t="s">
        <v>250</v>
      </c>
      <c r="C45" s="109" t="s">
        <v>797</v>
      </c>
      <c r="D45" s="103">
        <v>44540</v>
      </c>
      <c r="E45" s="103">
        <v>44540</v>
      </c>
    </row>
    <row r="46" spans="1:5" ht="32.1" thickTop="1" thickBot="1">
      <c r="A46" s="109" t="s">
        <v>225</v>
      </c>
      <c r="B46" s="108" t="s">
        <v>268</v>
      </c>
      <c r="C46" s="109" t="s">
        <v>807</v>
      </c>
      <c r="D46" s="103">
        <v>44540</v>
      </c>
      <c r="E46" s="103">
        <v>44540</v>
      </c>
    </row>
    <row r="47" spans="1:5" ht="16.5" thickTop="1" thickBot="1">
      <c r="A47" s="109" t="s">
        <v>225</v>
      </c>
      <c r="B47" s="109" t="s">
        <v>251</v>
      </c>
      <c r="C47" s="109" t="s">
        <v>804</v>
      </c>
      <c r="D47" s="103">
        <v>44540</v>
      </c>
      <c r="E47" s="103">
        <v>44540</v>
      </c>
    </row>
    <row r="48" spans="1:5" ht="16.5" thickTop="1" thickBot="1">
      <c r="A48" s="109" t="s">
        <v>225</v>
      </c>
      <c r="B48" s="109" t="s">
        <v>818</v>
      </c>
      <c r="C48" s="109" t="s">
        <v>214</v>
      </c>
      <c r="D48" s="103">
        <v>44547</v>
      </c>
      <c r="E48" s="103">
        <v>44547</v>
      </c>
    </row>
    <row r="49" spans="1:6" ht="16.5" thickTop="1" thickBot="1">
      <c r="A49" s="109" t="s">
        <v>225</v>
      </c>
      <c r="B49" s="109" t="s">
        <v>256</v>
      </c>
      <c r="C49" s="109" t="s">
        <v>797</v>
      </c>
      <c r="D49" s="103">
        <v>44547</v>
      </c>
      <c r="E49" s="103">
        <v>44547</v>
      </c>
    </row>
    <row r="50" spans="1:6" ht="16.5" thickTop="1" thickBot="1">
      <c r="A50" s="109" t="s">
        <v>225</v>
      </c>
      <c r="B50" s="109" t="s">
        <v>257</v>
      </c>
      <c r="C50" s="109" t="s">
        <v>797</v>
      </c>
      <c r="D50" s="103">
        <v>44550</v>
      </c>
      <c r="E50" s="103">
        <v>44550</v>
      </c>
    </row>
    <row r="51" spans="1:6" ht="32.1" thickTop="1" thickBot="1">
      <c r="A51" s="109" t="s">
        <v>258</v>
      </c>
      <c r="B51" s="109" t="s">
        <v>259</v>
      </c>
      <c r="C51" s="109" t="s">
        <v>819</v>
      </c>
      <c r="D51" s="103">
        <v>44550</v>
      </c>
      <c r="E51" s="103">
        <v>44550</v>
      </c>
    </row>
    <row r="52" spans="1:6" ht="16.5" thickTop="1" thickBot="1">
      <c r="A52" s="109" t="s">
        <v>225</v>
      </c>
      <c r="B52" s="108" t="s">
        <v>261</v>
      </c>
      <c r="C52" s="109" t="s">
        <v>797</v>
      </c>
      <c r="D52" s="103">
        <v>44553</v>
      </c>
      <c r="E52" s="103">
        <v>44553</v>
      </c>
    </row>
    <row r="53" spans="1:6" ht="32.1" thickTop="1" thickBot="1">
      <c r="A53" s="109" t="s">
        <v>225</v>
      </c>
      <c r="B53" s="109" t="s">
        <v>264</v>
      </c>
      <c r="C53" s="109" t="s">
        <v>214</v>
      </c>
      <c r="D53" s="103">
        <v>44568</v>
      </c>
      <c r="E53" s="103">
        <v>44568</v>
      </c>
    </row>
    <row r="54" spans="1:6" ht="16.5" thickTop="1" thickBot="1">
      <c r="A54" s="109" t="s">
        <v>225</v>
      </c>
      <c r="B54" s="109" t="s">
        <v>266</v>
      </c>
      <c r="C54" s="109" t="s">
        <v>797</v>
      </c>
      <c r="D54" s="103">
        <v>44568</v>
      </c>
      <c r="E54" s="103">
        <v>44568</v>
      </c>
      <c r="F54" s="147" t="s">
        <v>820</v>
      </c>
    </row>
    <row r="55" spans="1:6" ht="16.5" thickTop="1" thickBot="1">
      <c r="A55" s="109" t="s">
        <v>225</v>
      </c>
      <c r="B55" s="109" t="s">
        <v>270</v>
      </c>
      <c r="C55" s="109" t="s">
        <v>804</v>
      </c>
      <c r="D55" s="103">
        <v>44568</v>
      </c>
      <c r="E55" s="103">
        <v>44568</v>
      </c>
      <c r="F55" s="147" t="s">
        <v>820</v>
      </c>
    </row>
    <row r="56" spans="1:6" ht="16.5" thickTop="1" thickBot="1">
      <c r="A56" s="109" t="s">
        <v>225</v>
      </c>
      <c r="B56" s="109" t="s">
        <v>274</v>
      </c>
      <c r="C56" s="109"/>
      <c r="D56" s="103">
        <v>44595</v>
      </c>
      <c r="E56" s="103">
        <v>44595</v>
      </c>
    </row>
    <row r="57" spans="1:6" ht="16.5" thickTop="1" thickBot="1">
      <c r="A57" s="133"/>
      <c r="B57" s="133"/>
      <c r="C57" s="133"/>
      <c r="D57" s="146"/>
      <c r="E57" s="146"/>
    </row>
    <row r="58" spans="1:6" ht="16.5" thickTop="1" thickBot="1">
      <c r="A58" s="109" t="s">
        <v>258</v>
      </c>
      <c r="B58" s="109" t="s">
        <v>821</v>
      </c>
      <c r="C58" s="109" t="s">
        <v>804</v>
      </c>
      <c r="D58" s="103">
        <v>44601</v>
      </c>
      <c r="E58" s="103">
        <v>44601</v>
      </c>
    </row>
    <row r="59" spans="1:6" ht="16.5" thickTop="1" thickBot="1">
      <c r="A59" s="109" t="s">
        <v>258</v>
      </c>
      <c r="B59" s="109" t="s">
        <v>275</v>
      </c>
      <c r="C59" s="109" t="s">
        <v>804</v>
      </c>
      <c r="D59" s="103">
        <v>44601</v>
      </c>
      <c r="E59" s="103">
        <v>44601</v>
      </c>
    </row>
    <row r="60" spans="1:6" ht="16.5" thickTop="1" thickBot="1">
      <c r="A60" s="109" t="s">
        <v>258</v>
      </c>
      <c r="B60" s="109" t="s">
        <v>276</v>
      </c>
      <c r="C60" s="109" t="s">
        <v>796</v>
      </c>
      <c r="D60" s="103">
        <v>44603</v>
      </c>
      <c r="E60" s="103">
        <v>44603</v>
      </c>
    </row>
    <row r="61" spans="1:6" ht="16.5" thickTop="1" thickBot="1">
      <c r="A61" s="133"/>
      <c r="B61" s="133"/>
      <c r="C61" s="133"/>
      <c r="D61" s="146"/>
      <c r="E61" s="146"/>
    </row>
    <row r="62" spans="1:6" ht="16.5" thickTop="1" thickBot="1">
      <c r="A62" s="109" t="s">
        <v>246</v>
      </c>
      <c r="B62" s="109" t="s">
        <v>822</v>
      </c>
      <c r="C62" s="109" t="s">
        <v>796</v>
      </c>
      <c r="D62" s="103">
        <v>44610</v>
      </c>
      <c r="E62" s="103">
        <v>44610</v>
      </c>
    </row>
    <row r="63" spans="1:6" ht="16.5" thickTop="1" thickBot="1">
      <c r="A63" s="109" t="s">
        <v>246</v>
      </c>
      <c r="B63" s="109" t="s">
        <v>823</v>
      </c>
      <c r="C63" s="109" t="s">
        <v>796</v>
      </c>
      <c r="D63" s="103">
        <v>44610</v>
      </c>
      <c r="E63" s="103">
        <v>44610</v>
      </c>
    </row>
    <row r="64" spans="1:6" ht="32.1" thickTop="1" thickBot="1">
      <c r="A64" s="109" t="s">
        <v>246</v>
      </c>
      <c r="B64" s="109" t="s">
        <v>824</v>
      </c>
      <c r="C64" s="109" t="s">
        <v>214</v>
      </c>
      <c r="D64" s="103">
        <v>44617</v>
      </c>
      <c r="E64" s="103">
        <v>44617</v>
      </c>
    </row>
    <row r="65" spans="1:5" ht="16.5" thickTop="1" thickBot="1">
      <c r="A65" s="109" t="s">
        <v>246</v>
      </c>
      <c r="B65" s="109" t="s">
        <v>282</v>
      </c>
      <c r="C65" s="109" t="s">
        <v>796</v>
      </c>
      <c r="D65" s="103">
        <v>44620</v>
      </c>
      <c r="E65" s="103">
        <v>44620</v>
      </c>
    </row>
    <row r="66" spans="1:5" ht="16.5" thickTop="1" thickBot="1">
      <c r="A66" s="109" t="s">
        <v>246</v>
      </c>
      <c r="B66" s="109" t="s">
        <v>825</v>
      </c>
      <c r="C66" s="109" t="s">
        <v>291</v>
      </c>
      <c r="D66" s="103"/>
      <c r="E66" s="103"/>
    </row>
    <row r="67" spans="1:5" ht="16.5" thickTop="1" thickBot="1">
      <c r="A67" s="109" t="s">
        <v>246</v>
      </c>
      <c r="B67" s="109" t="s">
        <v>293</v>
      </c>
      <c r="C67" s="109" t="s">
        <v>804</v>
      </c>
      <c r="D67" s="103"/>
      <c r="E67" s="103"/>
    </row>
    <row r="68" spans="1:5" ht="16.5" thickTop="1" thickBot="1">
      <c r="A68" s="109" t="s">
        <v>246</v>
      </c>
      <c r="B68" s="109" t="s">
        <v>294</v>
      </c>
      <c r="C68" s="109" t="s">
        <v>826</v>
      </c>
      <c r="D68" s="148"/>
      <c r="E68" s="148"/>
    </row>
    <row r="69" spans="1:5" ht="16.5" thickTop="1" thickBot="1">
      <c r="A69" s="109" t="s">
        <v>246</v>
      </c>
      <c r="B69" s="109" t="s">
        <v>293</v>
      </c>
      <c r="C69" s="109" t="s">
        <v>263</v>
      </c>
      <c r="D69" s="148"/>
      <c r="E69" s="148"/>
    </row>
    <row r="70" spans="1:5" ht="16.5" thickTop="1" thickBot="1">
      <c r="A70" s="109" t="s">
        <v>246</v>
      </c>
      <c r="B70" s="109" t="s">
        <v>827</v>
      </c>
      <c r="C70" s="109" t="s">
        <v>796</v>
      </c>
      <c r="D70" s="103">
        <v>44651</v>
      </c>
      <c r="E70" s="103">
        <v>44651</v>
      </c>
    </row>
    <row r="71" spans="1:5" ht="32.1" thickTop="1" thickBot="1">
      <c r="A71" s="109" t="s">
        <v>246</v>
      </c>
      <c r="B71" s="109" t="s">
        <v>828</v>
      </c>
      <c r="C71" s="109" t="s">
        <v>796</v>
      </c>
      <c r="D71" s="148"/>
      <c r="E71" s="148"/>
    </row>
    <row r="72" spans="1:5" ht="18" thickTop="1"/>
  </sheetData>
  <mergeCells count="1">
    <mergeCell ref="A2:E2"/>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9DCF0-992B-4B8D-98AC-CC931F23929A}">
  <dimension ref="A1:E33"/>
  <sheetViews>
    <sheetView workbookViewId="0">
      <selection activeCell="B10" sqref="B10"/>
    </sheetView>
  </sheetViews>
  <sheetFormatPr defaultRowHeight="14.45"/>
  <cols>
    <col min="1" max="1" width="63.5703125" customWidth="1"/>
    <col min="2" max="2" width="63.42578125" customWidth="1"/>
  </cols>
  <sheetData>
    <row r="1" spans="1:2">
      <c r="A1" s="12" t="s">
        <v>829</v>
      </c>
    </row>
    <row r="3" spans="1:2">
      <c r="A3" t="s">
        <v>830</v>
      </c>
      <c r="B3" t="s">
        <v>831</v>
      </c>
    </row>
    <row r="4" spans="1:2">
      <c r="A4" t="s">
        <v>832</v>
      </c>
      <c r="B4" t="s">
        <v>831</v>
      </c>
    </row>
    <row r="5" spans="1:2">
      <c r="A5" t="s">
        <v>833</v>
      </c>
      <c r="B5" t="s">
        <v>834</v>
      </c>
    </row>
    <row r="6" spans="1:2">
      <c r="A6" t="s">
        <v>835</v>
      </c>
      <c r="B6" t="s">
        <v>836</v>
      </c>
    </row>
    <row r="7" spans="1:2">
      <c r="A7" t="s">
        <v>754</v>
      </c>
      <c r="B7" t="s">
        <v>837</v>
      </c>
    </row>
    <row r="8" spans="1:2">
      <c r="A8" t="s">
        <v>838</v>
      </c>
      <c r="B8" t="s">
        <v>839</v>
      </c>
    </row>
    <row r="9" spans="1:2" ht="43.5">
      <c r="A9" s="89" t="s">
        <v>840</v>
      </c>
      <c r="B9" t="s">
        <v>841</v>
      </c>
    </row>
    <row r="12" spans="1:2">
      <c r="A12" s="12"/>
    </row>
    <row r="13" spans="1:2">
      <c r="A13" s="89"/>
    </row>
    <row r="14" spans="1:2">
      <c r="A14" s="12" t="s">
        <v>842</v>
      </c>
    </row>
    <row r="16" spans="1:2">
      <c r="A16" t="s">
        <v>843</v>
      </c>
    </row>
    <row r="17" spans="1:5">
      <c r="A17" t="s">
        <v>844</v>
      </c>
    </row>
    <row r="19" spans="1:5" ht="87">
      <c r="A19" s="89" t="s">
        <v>845</v>
      </c>
      <c r="B19" s="89" t="s">
        <v>846</v>
      </c>
    </row>
    <row r="20" spans="1:5">
      <c r="A20" t="s">
        <v>847</v>
      </c>
      <c r="B20" t="s">
        <v>848</v>
      </c>
    </row>
    <row r="21" spans="1:5">
      <c r="A21" s="120" t="s">
        <v>849</v>
      </c>
      <c r="B21" t="s">
        <v>850</v>
      </c>
    </row>
    <row r="22" spans="1:5">
      <c r="A22" s="120" t="s">
        <v>851</v>
      </c>
      <c r="B22" s="120"/>
      <c r="C22" s="120"/>
      <c r="D22" s="120"/>
      <c r="E22" s="140"/>
    </row>
    <row r="23" spans="1:5">
      <c r="A23" s="120" t="s">
        <v>852</v>
      </c>
      <c r="B23" s="120"/>
      <c r="C23" s="120"/>
      <c r="D23" s="120"/>
      <c r="E23" s="140"/>
    </row>
    <row r="24" spans="1:5">
      <c r="A24" t="s">
        <v>853</v>
      </c>
    </row>
    <row r="25" spans="1:5">
      <c r="A25" t="s">
        <v>854</v>
      </c>
    </row>
    <row r="26" spans="1:5">
      <c r="A26" t="s">
        <v>855</v>
      </c>
    </row>
    <row r="27" spans="1:5">
      <c r="A27" t="s">
        <v>856</v>
      </c>
    </row>
    <row r="28" spans="1:5">
      <c r="A28" t="s">
        <v>857</v>
      </c>
      <c r="E28" s="92"/>
    </row>
    <row r="29" spans="1:5">
      <c r="A29" t="s">
        <v>858</v>
      </c>
      <c r="E29" s="92"/>
    </row>
    <row r="30" spans="1:5">
      <c r="A30" t="s">
        <v>859</v>
      </c>
    </row>
    <row r="31" spans="1:5">
      <c r="A31" t="s">
        <v>860</v>
      </c>
    </row>
    <row r="32" spans="1:5">
      <c r="A32" t="s">
        <v>861</v>
      </c>
    </row>
    <row r="33" spans="1:1">
      <c r="A33" t="s">
        <v>862</v>
      </c>
    </row>
  </sheetData>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2F168-5470-4DE5-925E-09D86F164352}">
  <dimension ref="A1:J16"/>
  <sheetViews>
    <sheetView zoomScale="90" zoomScaleNormal="90" workbookViewId="0">
      <selection activeCell="F13" sqref="F13"/>
    </sheetView>
  </sheetViews>
  <sheetFormatPr defaultRowHeight="14.45"/>
  <cols>
    <col min="1" max="1" width="9.5703125" customWidth="1"/>
    <col min="2" max="2" width="15.5703125" customWidth="1"/>
    <col min="3" max="3" width="24.85546875" customWidth="1"/>
    <col min="4" max="4" width="15.5703125" customWidth="1"/>
    <col min="5" max="5" width="20.5703125" customWidth="1"/>
    <col min="6" max="6" width="18.5703125" customWidth="1"/>
    <col min="7" max="7" width="44.5703125" customWidth="1"/>
    <col min="10" max="10" width="15.5703125" customWidth="1"/>
  </cols>
  <sheetData>
    <row r="1" spans="1:10" ht="18.600000000000001">
      <c r="A1" s="86"/>
    </row>
    <row r="3" spans="1:10" ht="26.1">
      <c r="A3" s="199" t="s">
        <v>68</v>
      </c>
      <c r="B3" s="199"/>
      <c r="C3" s="199"/>
      <c r="D3" s="199"/>
      <c r="E3" s="199"/>
      <c r="F3" s="199"/>
      <c r="G3" s="199"/>
      <c r="H3" s="5"/>
    </row>
    <row r="4" spans="1:10" s="114" customFormat="1" ht="6.75" customHeight="1" thickBot="1">
      <c r="A4" s="201"/>
      <c r="B4" s="201"/>
      <c r="C4" s="201"/>
      <c r="D4" s="201"/>
      <c r="E4" s="201"/>
      <c r="F4" s="201"/>
      <c r="G4" s="201"/>
      <c r="H4" s="113"/>
    </row>
    <row r="5" spans="1:10" s="100" customFormat="1" ht="38.1" thickTop="1" thickBot="1">
      <c r="A5" s="95" t="s">
        <v>1</v>
      </c>
      <c r="B5" s="96" t="s">
        <v>2</v>
      </c>
      <c r="C5" s="107" t="s">
        <v>3</v>
      </c>
      <c r="D5" s="96" t="s">
        <v>4</v>
      </c>
      <c r="E5" s="96" t="s">
        <v>5</v>
      </c>
      <c r="F5" s="98" t="s">
        <v>6</v>
      </c>
      <c r="G5" s="97" t="s">
        <v>7</v>
      </c>
      <c r="H5" s="99"/>
    </row>
    <row r="6" spans="1:10" s="105" customFormat="1" ht="97.5" customHeight="1" thickTop="1" thickBot="1">
      <c r="A6" s="101" t="s">
        <v>69</v>
      </c>
      <c r="B6" s="102" t="s">
        <v>70</v>
      </c>
      <c r="C6" s="108" t="s">
        <v>71</v>
      </c>
      <c r="D6" s="109" t="s">
        <v>14</v>
      </c>
      <c r="E6" s="109" t="s">
        <v>72</v>
      </c>
      <c r="F6" s="103">
        <v>45446</v>
      </c>
      <c r="G6" s="139" t="s">
        <v>73</v>
      </c>
      <c r="H6" s="104"/>
    </row>
    <row r="7" spans="1:10" s="105" customFormat="1" ht="132.6" customHeight="1" thickTop="1" thickBot="1">
      <c r="A7" s="101" t="s">
        <v>74</v>
      </c>
      <c r="B7" s="102" t="s">
        <v>70</v>
      </c>
      <c r="C7" s="108" t="s">
        <v>75</v>
      </c>
      <c r="D7" s="109" t="s">
        <v>76</v>
      </c>
      <c r="E7" s="109" t="s">
        <v>46</v>
      </c>
      <c r="F7" s="103">
        <v>45446</v>
      </c>
      <c r="G7" s="139" t="s">
        <v>77</v>
      </c>
      <c r="H7" s="104"/>
    </row>
    <row r="8" spans="1:10" s="105" customFormat="1" ht="83.1" customHeight="1" thickTop="1" thickBot="1">
      <c r="A8" s="101" t="s">
        <v>78</v>
      </c>
      <c r="B8" s="102" t="s">
        <v>70</v>
      </c>
      <c r="C8" s="108" t="s">
        <v>79</v>
      </c>
      <c r="D8" s="109" t="s">
        <v>80</v>
      </c>
      <c r="E8" s="109" t="s">
        <v>80</v>
      </c>
      <c r="F8" s="103">
        <v>45485</v>
      </c>
      <c r="G8" s="139" t="s">
        <v>81</v>
      </c>
      <c r="H8" s="104"/>
    </row>
    <row r="9" spans="1:10" s="105" customFormat="1" ht="53.45" customHeight="1" thickTop="1" thickBot="1">
      <c r="A9" s="101" t="s">
        <v>82</v>
      </c>
      <c r="B9" s="102" t="s">
        <v>70</v>
      </c>
      <c r="C9" s="108" t="s">
        <v>83</v>
      </c>
      <c r="D9" s="109" t="s">
        <v>84</v>
      </c>
      <c r="E9" s="109" t="s">
        <v>85</v>
      </c>
      <c r="F9" s="103">
        <v>45497</v>
      </c>
      <c r="G9" s="139" t="s">
        <v>86</v>
      </c>
      <c r="H9" s="104"/>
    </row>
    <row r="10" spans="1:10" s="105" customFormat="1" ht="74.099999999999994" customHeight="1" thickTop="1" thickBot="1">
      <c r="A10" s="101" t="s">
        <v>87</v>
      </c>
      <c r="B10" s="102" t="s">
        <v>70</v>
      </c>
      <c r="C10" s="108" t="s">
        <v>88</v>
      </c>
      <c r="D10" s="109" t="s">
        <v>25</v>
      </c>
      <c r="E10" s="109" t="s">
        <v>46</v>
      </c>
      <c r="F10" s="103">
        <v>45534</v>
      </c>
      <c r="G10" s="139" t="s">
        <v>89</v>
      </c>
      <c r="H10" s="104"/>
      <c r="J10" s="117"/>
    </row>
    <row r="11" spans="1:10" s="105" customFormat="1" ht="112.5" customHeight="1" thickTop="1" thickBot="1">
      <c r="A11" s="101" t="s">
        <v>90</v>
      </c>
      <c r="B11" s="102" t="s">
        <v>70</v>
      </c>
      <c r="C11" s="108" t="s">
        <v>91</v>
      </c>
      <c r="D11" s="109" t="s">
        <v>76</v>
      </c>
      <c r="E11" s="109" t="s">
        <v>46</v>
      </c>
      <c r="F11" s="103">
        <v>45544</v>
      </c>
      <c r="G11" s="139" t="s">
        <v>92</v>
      </c>
      <c r="H11" s="104"/>
    </row>
    <row r="12" spans="1:10" s="105" customFormat="1" ht="55.5" customHeight="1" thickTop="1" thickBot="1">
      <c r="A12" s="101" t="s">
        <v>93</v>
      </c>
      <c r="B12" s="102" t="s">
        <v>70</v>
      </c>
      <c r="C12" s="108" t="s">
        <v>94</v>
      </c>
      <c r="D12" s="109" t="s">
        <v>29</v>
      </c>
      <c r="E12" s="109" t="s">
        <v>30</v>
      </c>
      <c r="F12" s="103">
        <v>45568</v>
      </c>
      <c r="G12" s="139" t="s">
        <v>60</v>
      </c>
      <c r="H12" s="104"/>
    </row>
    <row r="13" spans="1:10" s="105" customFormat="1" ht="78.599999999999994" customHeight="1" thickTop="1" thickBot="1">
      <c r="A13" s="101" t="s">
        <v>95</v>
      </c>
      <c r="B13" s="102" t="s">
        <v>70</v>
      </c>
      <c r="C13" s="191" t="s">
        <v>62</v>
      </c>
      <c r="D13" s="109" t="s">
        <v>14</v>
      </c>
      <c r="E13" s="109" t="s">
        <v>96</v>
      </c>
      <c r="F13" s="110">
        <v>45572</v>
      </c>
      <c r="G13" s="139" t="s">
        <v>63</v>
      </c>
      <c r="H13" s="104"/>
    </row>
    <row r="14" spans="1:10" s="30" customFormat="1" ht="21.95" thickTop="1" thickBot="1">
      <c r="A14" s="200" t="s">
        <v>64</v>
      </c>
      <c r="B14" s="200"/>
      <c r="C14" s="200"/>
      <c r="D14" s="200"/>
      <c r="E14" s="200"/>
      <c r="F14" s="200"/>
      <c r="G14" s="200"/>
      <c r="H14" s="106"/>
    </row>
    <row r="15" spans="1:10" ht="15" thickTop="1">
      <c r="A15" s="5"/>
      <c r="B15" s="5"/>
      <c r="C15" s="5"/>
      <c r="D15" s="5"/>
      <c r="E15" s="5"/>
      <c r="F15" s="5"/>
      <c r="G15" s="5"/>
      <c r="H15" s="5"/>
    </row>
    <row r="16" spans="1:10">
      <c r="A16" s="12"/>
    </row>
  </sheetData>
  <mergeCells count="3">
    <mergeCell ref="A3:G3"/>
    <mergeCell ref="A14:G14"/>
    <mergeCell ref="A4:G4"/>
  </mergeCells>
  <pageMargins left="0.7" right="0.7" top="0.75" bottom="0.75" header="0.3" footer="0.3"/>
  <pageSetup paperSize="9" scale="65" orientation="portrait" horizontalDpi="90" verticalDpi="90" r:id="rId1"/>
  <colBreaks count="1" manualBreakCount="1">
    <brk id="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3163E-7367-49F1-98EA-FACD04CF4B27}">
  <dimension ref="A1:M12"/>
  <sheetViews>
    <sheetView zoomScaleNormal="100" workbookViewId="0">
      <selection activeCell="F10" sqref="F10"/>
    </sheetView>
  </sheetViews>
  <sheetFormatPr defaultRowHeight="14.45"/>
  <cols>
    <col min="1" max="1" width="9.5703125" customWidth="1"/>
    <col min="2" max="2" width="15.5703125" customWidth="1"/>
    <col min="3" max="3" width="29.85546875" customWidth="1"/>
    <col min="4" max="4" width="15.5703125" customWidth="1"/>
    <col min="5" max="5" width="29.140625" customWidth="1"/>
    <col min="6" max="6" width="12.42578125" customWidth="1"/>
    <col min="13" max="13" width="39.28515625" style="89" hidden="1" customWidth="1"/>
  </cols>
  <sheetData>
    <row r="1" spans="1:13" ht="18.600000000000001">
      <c r="A1" s="150"/>
      <c r="B1" s="5"/>
      <c r="C1" s="5"/>
      <c r="D1" s="5"/>
      <c r="E1" s="5"/>
      <c r="F1" s="5"/>
    </row>
    <row r="2" spans="1:13" ht="26.45" thickBot="1">
      <c r="A2" s="199" t="s">
        <v>97</v>
      </c>
      <c r="B2" s="199"/>
      <c r="C2" s="199"/>
      <c r="D2" s="199"/>
      <c r="E2" s="199"/>
      <c r="F2" s="199"/>
      <c r="G2" s="5"/>
    </row>
    <row r="3" spans="1:13" s="100" customFormat="1" ht="38.1" thickTop="1" thickBot="1">
      <c r="A3" s="95" t="s">
        <v>1</v>
      </c>
      <c r="B3" s="96" t="s">
        <v>2</v>
      </c>
      <c r="C3" s="107" t="s">
        <v>3</v>
      </c>
      <c r="D3" s="96" t="s">
        <v>4</v>
      </c>
      <c r="E3" s="96" t="s">
        <v>5</v>
      </c>
      <c r="F3" s="98" t="s">
        <v>98</v>
      </c>
      <c r="G3" s="99"/>
      <c r="M3" s="118"/>
    </row>
    <row r="4" spans="1:13" s="105" customFormat="1" ht="87.95" customHeight="1" thickTop="1" thickBot="1">
      <c r="A4" s="101" t="s">
        <v>99</v>
      </c>
      <c r="B4" s="102" t="s">
        <v>100</v>
      </c>
      <c r="C4" s="108" t="s">
        <v>101</v>
      </c>
      <c r="D4" s="109" t="s">
        <v>76</v>
      </c>
      <c r="E4" s="109" t="s">
        <v>102</v>
      </c>
      <c r="F4" s="103">
        <v>45537</v>
      </c>
      <c r="G4" s="104"/>
      <c r="M4" s="117" t="s">
        <v>103</v>
      </c>
    </row>
    <row r="5" spans="1:13" s="105" customFormat="1" ht="60" customHeight="1" thickTop="1" thickBot="1">
      <c r="A5" s="101" t="s">
        <v>104</v>
      </c>
      <c r="B5" s="102" t="s">
        <v>100</v>
      </c>
      <c r="C5" s="108" t="s">
        <v>105</v>
      </c>
      <c r="D5" s="109" t="s">
        <v>76</v>
      </c>
      <c r="E5" s="109" t="s">
        <v>102</v>
      </c>
      <c r="F5" s="103">
        <v>45544</v>
      </c>
      <c r="G5" s="104"/>
      <c r="M5" s="117" t="s">
        <v>106</v>
      </c>
    </row>
    <row r="6" spans="1:13" s="105" customFormat="1" ht="72" customHeight="1" thickTop="1" thickBot="1">
      <c r="A6" s="101" t="s">
        <v>107</v>
      </c>
      <c r="B6" s="102" t="s">
        <v>100</v>
      </c>
      <c r="C6" s="108" t="s">
        <v>108</v>
      </c>
      <c r="D6" s="109" t="s">
        <v>109</v>
      </c>
      <c r="E6" s="109" t="s">
        <v>110</v>
      </c>
      <c r="F6" s="103">
        <v>45555</v>
      </c>
      <c r="G6" s="104"/>
      <c r="M6" s="117"/>
    </row>
    <row r="7" spans="1:13" s="105" customFormat="1" ht="141.6" customHeight="1" thickTop="1" thickBot="1">
      <c r="A7" s="101" t="s">
        <v>111</v>
      </c>
      <c r="B7" s="102" t="s">
        <v>100</v>
      </c>
      <c r="C7" s="108" t="s">
        <v>112</v>
      </c>
      <c r="D7" s="109" t="s">
        <v>76</v>
      </c>
      <c r="E7" s="109" t="s">
        <v>102</v>
      </c>
      <c r="F7" s="103">
        <v>45569</v>
      </c>
      <c r="G7" s="104"/>
      <c r="M7" s="117" t="s">
        <v>113</v>
      </c>
    </row>
    <row r="8" spans="1:13" s="105" customFormat="1" ht="61.5" customHeight="1" thickTop="1" thickBot="1">
      <c r="A8" s="101" t="s">
        <v>114</v>
      </c>
      <c r="B8" s="102" t="s">
        <v>100</v>
      </c>
      <c r="C8" s="108" t="s">
        <v>115</v>
      </c>
      <c r="D8" s="109" t="s">
        <v>116</v>
      </c>
      <c r="E8" s="109" t="s">
        <v>72</v>
      </c>
      <c r="F8" s="103">
        <v>45573</v>
      </c>
      <c r="G8" s="104"/>
      <c r="M8" s="117" t="s">
        <v>117</v>
      </c>
    </row>
    <row r="9" spans="1:13" s="105" customFormat="1" ht="63.6" customHeight="1" thickTop="1" thickBot="1">
      <c r="A9" s="101" t="s">
        <v>118</v>
      </c>
      <c r="B9" s="102" t="s">
        <v>100</v>
      </c>
      <c r="C9" s="108" t="s">
        <v>119</v>
      </c>
      <c r="D9" s="109" t="s">
        <v>116</v>
      </c>
      <c r="E9" s="109" t="s">
        <v>72</v>
      </c>
      <c r="F9" s="103">
        <v>45587</v>
      </c>
      <c r="G9" s="104"/>
      <c r="M9" s="117"/>
    </row>
    <row r="10" spans="1:13" s="105" customFormat="1" ht="39.6" customHeight="1" thickTop="1" thickBot="1">
      <c r="A10" s="101" t="s">
        <v>120</v>
      </c>
      <c r="B10" s="102" t="s">
        <v>100</v>
      </c>
      <c r="C10" s="108" t="s">
        <v>121</v>
      </c>
      <c r="D10" s="109" t="s">
        <v>116</v>
      </c>
      <c r="E10" s="109" t="s">
        <v>72</v>
      </c>
      <c r="F10" s="103">
        <v>45590</v>
      </c>
      <c r="G10" s="104"/>
      <c r="M10" s="117"/>
    </row>
    <row r="11" spans="1:13" s="30" customFormat="1" ht="21.95" thickTop="1" thickBot="1">
      <c r="A11" s="200" t="s">
        <v>64</v>
      </c>
      <c r="B11" s="200"/>
      <c r="C11" s="200"/>
      <c r="D11" s="200"/>
      <c r="E11" s="200"/>
      <c r="F11" s="200"/>
      <c r="G11" s="106"/>
      <c r="M11" s="116"/>
    </row>
    <row r="12" spans="1:13" ht="15" thickTop="1"/>
  </sheetData>
  <mergeCells count="2">
    <mergeCell ref="A2:F2"/>
    <mergeCell ref="A11:F11"/>
  </mergeCells>
  <pageMargins left="0.7" right="0.7" top="0.75" bottom="0.75" header="0.3" footer="0.3"/>
  <pageSetup paperSize="9" scale="65" orientation="portrait" horizontalDpi="90" verticalDpi="90" r:id="rId1"/>
  <colBreaks count="1" manualBreakCount="1">
    <brk id="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62A11-32D6-4F7C-AFF0-959502EF2A3C}">
  <dimension ref="A1:H13"/>
  <sheetViews>
    <sheetView zoomScale="80" zoomScaleNormal="80" workbookViewId="0">
      <pane ySplit="3" topLeftCell="A4" activePane="bottomLeft" state="frozen"/>
      <selection pane="bottomLeft" activeCell="G4" sqref="G4"/>
      <selection activeCell="H103" sqref="H103"/>
    </sheetView>
  </sheetViews>
  <sheetFormatPr defaultRowHeight="14.45"/>
  <cols>
    <col min="1" max="1" width="9.5703125" customWidth="1"/>
    <col min="2" max="2" width="15.5703125" customWidth="1"/>
    <col min="3" max="3" width="20.5703125" customWidth="1"/>
    <col min="4" max="4" width="15.5703125" customWidth="1"/>
    <col min="5" max="5" width="20.5703125" customWidth="1"/>
    <col min="6" max="6" width="13.85546875" customWidth="1"/>
    <col min="7" max="7" width="33.5703125" customWidth="1"/>
  </cols>
  <sheetData>
    <row r="1" spans="1:8" ht="18.600000000000001">
      <c r="A1" s="86"/>
    </row>
    <row r="2" spans="1:8" ht="26.45" thickBot="1">
      <c r="A2" s="199" t="s">
        <v>122</v>
      </c>
      <c r="B2" s="199"/>
      <c r="C2" s="199"/>
      <c r="D2" s="199"/>
      <c r="E2" s="199"/>
      <c r="F2" s="199"/>
      <c r="G2" s="199"/>
      <c r="H2" s="5"/>
    </row>
    <row r="3" spans="1:8" s="100" customFormat="1" ht="38.1" thickTop="1" thickBot="1">
      <c r="A3" s="95" t="s">
        <v>1</v>
      </c>
      <c r="B3" s="96" t="s">
        <v>2</v>
      </c>
      <c r="C3" s="107" t="s">
        <v>3</v>
      </c>
      <c r="D3" s="96" t="s">
        <v>4</v>
      </c>
      <c r="E3" s="96" t="s">
        <v>5</v>
      </c>
      <c r="F3" s="98" t="s">
        <v>98</v>
      </c>
      <c r="G3" s="97" t="s">
        <v>7</v>
      </c>
      <c r="H3" s="99"/>
    </row>
    <row r="4" spans="1:8" s="105" customFormat="1" ht="109.5" customHeight="1" thickTop="1" thickBot="1">
      <c r="A4" s="101" t="s">
        <v>123</v>
      </c>
      <c r="B4" s="102" t="s">
        <v>124</v>
      </c>
      <c r="C4" s="108" t="s">
        <v>125</v>
      </c>
      <c r="D4" s="109" t="s">
        <v>126</v>
      </c>
      <c r="E4" s="109" t="s">
        <v>127</v>
      </c>
      <c r="F4" s="103">
        <v>45446</v>
      </c>
      <c r="G4" s="139" t="s">
        <v>128</v>
      </c>
      <c r="H4" s="104"/>
    </row>
    <row r="5" spans="1:8" s="105" customFormat="1" ht="76.150000000000006" customHeight="1" thickTop="1" thickBot="1">
      <c r="A5" s="101" t="s">
        <v>129</v>
      </c>
      <c r="B5" s="102" t="s">
        <v>124</v>
      </c>
      <c r="C5" s="108" t="s">
        <v>130</v>
      </c>
      <c r="D5" s="109" t="s">
        <v>126</v>
      </c>
      <c r="E5" s="109" t="s">
        <v>127</v>
      </c>
      <c r="F5" s="103">
        <v>45446</v>
      </c>
      <c r="G5" s="139" t="s">
        <v>131</v>
      </c>
      <c r="H5" s="104"/>
    </row>
    <row r="6" spans="1:8" s="105" customFormat="1" ht="74.099999999999994" customHeight="1" thickTop="1" thickBot="1">
      <c r="A6" s="101" t="s">
        <v>132</v>
      </c>
      <c r="B6" s="102" t="s">
        <v>124</v>
      </c>
      <c r="C6" s="191" t="s">
        <v>133</v>
      </c>
      <c r="D6" s="109" t="s">
        <v>134</v>
      </c>
      <c r="E6" s="109" t="s">
        <v>25</v>
      </c>
      <c r="F6" s="110">
        <v>45495</v>
      </c>
      <c r="G6" s="139" t="s">
        <v>135</v>
      </c>
      <c r="H6" s="104"/>
    </row>
    <row r="7" spans="1:8" s="105" customFormat="1" ht="55.15" customHeight="1" thickTop="1" thickBot="1">
      <c r="A7" s="101" t="s">
        <v>136</v>
      </c>
      <c r="B7" s="102" t="s">
        <v>124</v>
      </c>
      <c r="C7" s="191" t="s">
        <v>137</v>
      </c>
      <c r="D7" s="109" t="s">
        <v>134</v>
      </c>
      <c r="E7" s="109" t="s">
        <v>25</v>
      </c>
      <c r="F7" s="174" t="s">
        <v>138</v>
      </c>
      <c r="G7" s="139" t="s">
        <v>139</v>
      </c>
      <c r="H7" s="104"/>
    </row>
    <row r="8" spans="1:8" s="105" customFormat="1" ht="114.6" customHeight="1" thickTop="1" thickBot="1">
      <c r="A8" s="101" t="s">
        <v>140</v>
      </c>
      <c r="B8" s="102" t="s">
        <v>124</v>
      </c>
      <c r="C8" s="108" t="s">
        <v>141</v>
      </c>
      <c r="D8" s="109" t="s">
        <v>25</v>
      </c>
      <c r="E8" s="109"/>
      <c r="F8" s="110">
        <v>45534</v>
      </c>
      <c r="G8" s="139" t="s">
        <v>142</v>
      </c>
      <c r="H8" s="104"/>
    </row>
    <row r="9" spans="1:8" s="105" customFormat="1" ht="74.650000000000006" customHeight="1" thickTop="1" thickBot="1">
      <c r="A9" s="101" t="s">
        <v>143</v>
      </c>
      <c r="B9" s="102" t="s">
        <v>124</v>
      </c>
      <c r="C9" s="108" t="s">
        <v>144</v>
      </c>
      <c r="D9" s="109" t="s">
        <v>126</v>
      </c>
      <c r="E9" s="109" t="s">
        <v>127</v>
      </c>
      <c r="F9" s="103">
        <v>45544</v>
      </c>
      <c r="G9" s="136"/>
      <c r="H9" s="104"/>
    </row>
    <row r="10" spans="1:8" s="105" customFormat="1" ht="62.65" customHeight="1" thickTop="1" thickBot="1">
      <c r="A10" s="101" t="s">
        <v>145</v>
      </c>
      <c r="B10" s="102" t="s">
        <v>124</v>
      </c>
      <c r="C10" s="108" t="s">
        <v>146</v>
      </c>
      <c r="D10" s="109" t="s">
        <v>29</v>
      </c>
      <c r="E10" s="109" t="s">
        <v>29</v>
      </c>
      <c r="F10" s="103">
        <v>45569</v>
      </c>
      <c r="G10" s="139" t="s">
        <v>147</v>
      </c>
      <c r="H10" s="104"/>
    </row>
    <row r="11" spans="1:8" s="105" customFormat="1" ht="109.15" customHeight="1" thickTop="1" thickBot="1">
      <c r="A11" s="101" t="s">
        <v>148</v>
      </c>
      <c r="B11" s="102" t="s">
        <v>124</v>
      </c>
      <c r="C11" s="191" t="s">
        <v>149</v>
      </c>
      <c r="D11" s="109" t="s">
        <v>52</v>
      </c>
      <c r="E11" s="109" t="s">
        <v>53</v>
      </c>
      <c r="F11" s="110">
        <v>45572</v>
      </c>
      <c r="G11" s="139" t="s">
        <v>63</v>
      </c>
      <c r="H11" s="104"/>
    </row>
    <row r="12" spans="1:8" s="30" customFormat="1" ht="21.95" thickTop="1" thickBot="1">
      <c r="A12" s="200" t="s">
        <v>64</v>
      </c>
      <c r="B12" s="200"/>
      <c r="C12" s="200"/>
      <c r="D12" s="200"/>
      <c r="E12" s="200"/>
      <c r="F12" s="200"/>
      <c r="G12" s="200"/>
      <c r="H12" s="106"/>
    </row>
    <row r="13" spans="1:8" ht="15.95" thickTop="1">
      <c r="B13" s="202"/>
      <c r="C13" s="202"/>
      <c r="D13" s="202"/>
      <c r="E13" s="202"/>
      <c r="F13" s="202"/>
      <c r="G13" s="202"/>
    </row>
  </sheetData>
  <mergeCells count="3">
    <mergeCell ref="B13:G13"/>
    <mergeCell ref="A2:G2"/>
    <mergeCell ref="A12:G12"/>
  </mergeCells>
  <phoneticPr fontId="56" type="noConversion"/>
  <pageMargins left="0.7" right="0.7" top="0.75" bottom="0.75" header="0.3" footer="0.3"/>
  <pageSetup paperSize="9" scale="65" orientation="portrait" horizontalDpi="90" verticalDpi="90" r:id="rId1"/>
  <colBreaks count="1" manualBreakCount="1">
    <brk id="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DFE92-73CC-48DE-B4CE-40EA982A5FD7}">
  <dimension ref="A1:L78"/>
  <sheetViews>
    <sheetView workbookViewId="0">
      <pane xSplit="1" ySplit="3" topLeftCell="B4" activePane="bottomRight" state="frozen"/>
      <selection pane="bottomRight" activeCell="B4" sqref="B4"/>
      <selection pane="bottomLeft" activeCell="A5" sqref="A5"/>
      <selection pane="topRight" activeCell="B1" sqref="B1"/>
    </sheetView>
  </sheetViews>
  <sheetFormatPr defaultColWidth="8.7109375" defaultRowHeight="15.6"/>
  <cols>
    <col min="1" max="1" width="6.42578125" style="1" customWidth="1"/>
    <col min="2" max="2" width="11.5703125" style="1" customWidth="1"/>
    <col min="3" max="3" width="40" style="1" customWidth="1"/>
    <col min="4" max="4" width="14.42578125" style="1" customWidth="1"/>
    <col min="5" max="5" width="20.42578125" style="1" customWidth="1"/>
    <col min="6" max="6" width="12.42578125" style="1" customWidth="1"/>
    <col min="7" max="7" width="35.42578125" style="1" customWidth="1"/>
    <col min="8" max="8" width="12.28515625" style="1" customWidth="1"/>
    <col min="9" max="9" width="11.28515625" style="1" customWidth="1"/>
    <col min="10" max="11" width="8.7109375" style="1" customWidth="1"/>
    <col min="12" max="16384" width="8.7109375" style="1"/>
  </cols>
  <sheetData>
    <row r="1" spans="1:12">
      <c r="A1" s="1" t="s">
        <v>150</v>
      </c>
    </row>
    <row r="4" spans="1:12" s="3" customFormat="1" ht="30.95">
      <c r="A4" s="3" t="s">
        <v>1</v>
      </c>
      <c r="B4" s="4" t="s">
        <v>2</v>
      </c>
      <c r="C4" s="3" t="s">
        <v>3</v>
      </c>
      <c r="D4" s="4" t="s">
        <v>4</v>
      </c>
      <c r="E4" s="4" t="s">
        <v>5</v>
      </c>
      <c r="F4" s="4" t="s">
        <v>151</v>
      </c>
      <c r="G4" s="3" t="s">
        <v>7</v>
      </c>
      <c r="H4" s="3" t="s">
        <v>152</v>
      </c>
    </row>
    <row r="5" spans="1:12" customFormat="1" ht="14.45"/>
    <row r="6" spans="1:12">
      <c r="B6" s="2"/>
      <c r="C6" s="2"/>
      <c r="D6" s="2"/>
      <c r="F6" s="77"/>
      <c r="G6" s="2"/>
      <c r="H6" s="74"/>
    </row>
    <row r="7" spans="1:12" customFormat="1">
      <c r="A7" s="1"/>
      <c r="B7" s="2"/>
      <c r="C7" s="2"/>
      <c r="D7" s="2"/>
      <c r="E7" s="1"/>
      <c r="F7" s="77"/>
      <c r="G7" s="2"/>
      <c r="H7" s="1"/>
      <c r="I7" s="1"/>
      <c r="J7" s="1"/>
      <c r="K7" s="1"/>
      <c r="L7" s="1"/>
    </row>
    <row r="8" spans="1:12" customFormat="1">
      <c r="A8" s="1"/>
      <c r="B8" s="2"/>
      <c r="C8" s="2"/>
      <c r="D8" s="2"/>
      <c r="E8" s="1"/>
      <c r="F8" s="77"/>
      <c r="G8" s="2"/>
      <c r="H8" s="74"/>
      <c r="I8" s="1"/>
      <c r="J8" s="1"/>
      <c r="K8" s="1"/>
      <c r="L8" s="1"/>
    </row>
    <row r="9" spans="1:12" customFormat="1">
      <c r="A9" s="1"/>
      <c r="B9" s="2"/>
      <c r="C9" s="2"/>
      <c r="D9" s="2"/>
      <c r="E9" s="1"/>
      <c r="F9" s="77"/>
      <c r="G9" s="2"/>
      <c r="H9" s="74"/>
      <c r="I9" s="1"/>
      <c r="J9" s="1"/>
      <c r="K9" s="1"/>
      <c r="L9" s="1"/>
    </row>
    <row r="10" spans="1:12" customFormat="1">
      <c r="A10" s="1"/>
      <c r="B10" s="2"/>
      <c r="C10" s="2"/>
      <c r="D10" s="2"/>
      <c r="E10" s="1"/>
      <c r="F10" s="77"/>
      <c r="G10" s="2"/>
      <c r="H10" s="74"/>
      <c r="I10" s="1"/>
      <c r="J10" s="1"/>
      <c r="K10" s="1"/>
      <c r="L10" s="1"/>
    </row>
    <row r="11" spans="1:12">
      <c r="B11" s="2"/>
      <c r="C11" s="2"/>
      <c r="D11" s="2"/>
      <c r="F11" s="77"/>
      <c r="G11" s="2"/>
      <c r="H11" s="74"/>
    </row>
    <row r="12" spans="1:12" customFormat="1">
      <c r="B12" s="2"/>
      <c r="D12" s="2"/>
      <c r="E12" s="2"/>
      <c r="F12" s="77"/>
      <c r="G12" s="89"/>
      <c r="H12" s="74"/>
    </row>
    <row r="13" spans="1:12" customFormat="1">
      <c r="A13" s="1"/>
      <c r="B13" s="2"/>
      <c r="C13" s="2"/>
      <c r="D13" s="2"/>
      <c r="E13" s="1"/>
      <c r="F13" s="77"/>
      <c r="G13" s="2"/>
      <c r="H13" s="74"/>
      <c r="I13" s="1"/>
      <c r="J13" s="1"/>
      <c r="K13" s="1"/>
      <c r="L13" s="1"/>
    </row>
    <row r="14" spans="1:12" customFormat="1">
      <c r="A14" s="88"/>
      <c r="B14" s="2"/>
      <c r="C14" s="87"/>
      <c r="D14" s="87"/>
      <c r="E14" s="87"/>
      <c r="F14" s="77"/>
      <c r="G14" s="2"/>
      <c r="H14" s="74"/>
      <c r="I14" s="92"/>
    </row>
    <row r="15" spans="1:12">
      <c r="A15"/>
      <c r="B15" s="2"/>
      <c r="C15" s="89"/>
      <c r="D15" s="89"/>
      <c r="E15"/>
      <c r="F15" s="77"/>
      <c r="G15" s="91"/>
      <c r="H15" s="74"/>
      <c r="I15"/>
      <c r="J15"/>
      <c r="K15"/>
      <c r="L15"/>
    </row>
    <row r="16" spans="1:12">
      <c r="B16" s="2"/>
      <c r="C16" s="2"/>
      <c r="D16" s="2"/>
      <c r="E16" s="2"/>
      <c r="F16" s="77"/>
      <c r="G16" s="82"/>
      <c r="H16" s="74"/>
    </row>
    <row r="17" spans="1:12" customFormat="1">
      <c r="B17" s="2"/>
      <c r="C17" s="89"/>
      <c r="D17" s="89"/>
      <c r="F17" s="77"/>
      <c r="G17" s="89"/>
      <c r="H17" s="74"/>
    </row>
    <row r="18" spans="1:12">
      <c r="B18" s="2"/>
      <c r="C18" s="2"/>
      <c r="D18" s="2"/>
      <c r="E18" s="2"/>
      <c r="F18" s="77"/>
      <c r="G18" s="82"/>
      <c r="H18" s="74"/>
    </row>
    <row r="19" spans="1:12">
      <c r="B19" s="2"/>
      <c r="D19" s="82"/>
      <c r="E19" s="81"/>
      <c r="F19" s="77"/>
      <c r="G19" s="81"/>
    </row>
    <row r="20" spans="1:12">
      <c r="B20" s="2"/>
      <c r="C20" s="2"/>
      <c r="D20" s="2"/>
      <c r="F20" s="77"/>
      <c r="G20" s="2"/>
    </row>
    <row r="21" spans="1:12">
      <c r="A21" s="88"/>
      <c r="B21" s="2"/>
      <c r="C21" s="87"/>
      <c r="D21" s="87"/>
      <c r="E21" s="90"/>
      <c r="F21" s="77"/>
      <c r="G21" s="89"/>
      <c r="H21" s="74"/>
      <c r="I21"/>
      <c r="J21"/>
      <c r="K21"/>
      <c r="L21"/>
    </row>
    <row r="22" spans="1:12">
      <c r="A22"/>
      <c r="B22" s="2"/>
      <c r="C22" s="89"/>
      <c r="D22" s="89"/>
      <c r="E22"/>
      <c r="F22" s="77"/>
      <c r="G22" s="93"/>
      <c r="H22" s="74"/>
      <c r="I22"/>
      <c r="J22"/>
      <c r="K22"/>
      <c r="L22"/>
    </row>
    <row r="23" spans="1:12">
      <c r="B23" s="2"/>
      <c r="C23" s="2"/>
      <c r="D23" s="2"/>
      <c r="E23" s="2"/>
      <c r="F23" s="77"/>
      <c r="G23" s="2"/>
      <c r="H23" s="74"/>
    </row>
    <row r="24" spans="1:12">
      <c r="B24" s="2"/>
      <c r="C24" s="2"/>
      <c r="D24" s="2"/>
      <c r="E24" s="2"/>
      <c r="F24" s="77"/>
      <c r="G24" s="82"/>
      <c r="H24" s="74"/>
    </row>
    <row r="25" spans="1:12">
      <c r="B25" s="2"/>
      <c r="C25" s="2"/>
      <c r="D25" s="2"/>
      <c r="F25" s="77"/>
    </row>
    <row r="26" spans="1:12" customFormat="1">
      <c r="B26" s="2"/>
      <c r="D26" s="89"/>
      <c r="F26" s="77"/>
      <c r="G26" s="89"/>
    </row>
    <row r="27" spans="1:12" customFormat="1">
      <c r="A27" s="1"/>
      <c r="B27" s="2"/>
      <c r="C27" s="89"/>
      <c r="D27" s="89"/>
      <c r="E27" s="89"/>
      <c r="F27" s="77"/>
      <c r="G27" s="89"/>
      <c r="H27" s="1"/>
      <c r="I27" s="1"/>
      <c r="J27" s="1"/>
      <c r="K27" s="1"/>
      <c r="L27" s="1"/>
    </row>
    <row r="28" spans="1:12" ht="87.6" customHeight="1">
      <c r="B28" s="2"/>
      <c r="C28" s="2"/>
      <c r="D28" s="82"/>
      <c r="E28" s="82"/>
      <c r="F28" s="94"/>
      <c r="G28" s="81"/>
    </row>
    <row r="29" spans="1:12" customFormat="1">
      <c r="A29" s="88"/>
      <c r="B29" s="2"/>
      <c r="C29" s="87"/>
      <c r="D29" s="87"/>
      <c r="E29" s="87"/>
      <c r="F29" s="77"/>
      <c r="G29" s="87"/>
      <c r="H29" s="74"/>
    </row>
    <row r="30" spans="1:12">
      <c r="B30" s="2"/>
      <c r="C30" s="2"/>
      <c r="D30" s="2"/>
      <c r="E30" s="2"/>
      <c r="F30" s="77"/>
      <c r="G30" s="2"/>
      <c r="H30" s="74"/>
    </row>
    <row r="31" spans="1:12">
      <c r="B31" s="2"/>
      <c r="C31" s="2"/>
      <c r="D31" s="2"/>
      <c r="E31" s="76"/>
      <c r="F31" s="77"/>
      <c r="G31" s="2"/>
    </row>
    <row r="32" spans="1:12">
      <c r="B32" s="2"/>
      <c r="C32" s="2"/>
      <c r="D32" s="82"/>
      <c r="E32" s="82"/>
      <c r="F32" s="94"/>
      <c r="G32" s="81"/>
    </row>
    <row r="33" spans="1:12">
      <c r="B33" s="2"/>
      <c r="C33" s="2"/>
      <c r="D33" s="2"/>
      <c r="E33" s="76"/>
      <c r="F33" s="77"/>
      <c r="G33" s="2"/>
    </row>
    <row r="34" spans="1:12" customFormat="1">
      <c r="B34" s="2"/>
      <c r="C34" s="89"/>
      <c r="D34" s="89"/>
      <c r="F34" s="77"/>
      <c r="G34" s="89"/>
      <c r="H34" s="74"/>
    </row>
    <row r="35" spans="1:12" customFormat="1">
      <c r="B35" s="2"/>
      <c r="D35" s="89"/>
      <c r="F35" s="77"/>
      <c r="G35" s="89"/>
      <c r="H35" s="74"/>
    </row>
    <row r="36" spans="1:12" customFormat="1">
      <c r="A36" s="1"/>
      <c r="B36" s="2"/>
      <c r="C36" s="2"/>
      <c r="D36" s="2"/>
      <c r="E36" s="76"/>
      <c r="F36" s="77"/>
      <c r="G36" s="2"/>
      <c r="H36" s="1"/>
      <c r="I36" s="1"/>
      <c r="J36" s="1"/>
      <c r="K36" s="1"/>
      <c r="L36" s="1"/>
    </row>
    <row r="37" spans="1:12" customFormat="1">
      <c r="A37" s="1"/>
      <c r="B37" s="2"/>
      <c r="C37" s="2"/>
      <c r="D37" s="2"/>
      <c r="E37" s="1"/>
      <c r="F37" s="77"/>
      <c r="G37" s="2"/>
      <c r="H37" s="1"/>
      <c r="I37" s="1"/>
      <c r="J37" s="1"/>
      <c r="K37" s="1"/>
      <c r="L37" s="1"/>
    </row>
    <row r="38" spans="1:12">
      <c r="B38" s="2"/>
      <c r="C38" s="2"/>
      <c r="E38" s="2"/>
      <c r="F38" s="94"/>
    </row>
    <row r="39" spans="1:12">
      <c r="B39" s="2"/>
      <c r="C39" s="2"/>
      <c r="D39" s="2"/>
      <c r="E39" s="2"/>
      <c r="F39" s="77"/>
      <c r="G39" s="82"/>
      <c r="H39" s="74"/>
    </row>
    <row r="40" spans="1:12">
      <c r="B40" s="2"/>
      <c r="C40" s="2"/>
      <c r="D40" s="2"/>
      <c r="E40" s="82"/>
      <c r="F40" s="83"/>
      <c r="G40" s="80"/>
      <c r="H40" s="74"/>
      <c r="I40"/>
      <c r="J40"/>
      <c r="K40"/>
    </row>
    <row r="41" spans="1:12">
      <c r="A41" s="88"/>
      <c r="B41" s="2"/>
      <c r="C41" s="87"/>
      <c r="D41" s="87"/>
      <c r="E41" s="90"/>
      <c r="F41" s="77"/>
      <c r="G41" s="89"/>
      <c r="H41" s="74"/>
      <c r="I41"/>
      <c r="J41"/>
      <c r="K41"/>
      <c r="L41"/>
    </row>
    <row r="42" spans="1:12">
      <c r="B42" s="2"/>
      <c r="C42" s="2"/>
      <c r="D42" s="82"/>
      <c r="E42" s="82"/>
      <c r="F42" s="94"/>
      <c r="H42"/>
      <c r="I42"/>
      <c r="J42"/>
      <c r="K42"/>
      <c r="L42"/>
    </row>
    <row r="43" spans="1:12" ht="57" customHeight="1">
      <c r="B43" s="2"/>
      <c r="C43" s="2"/>
      <c r="D43" s="2"/>
      <c r="E43" s="2"/>
      <c r="F43" s="77"/>
      <c r="G43" s="2"/>
      <c r="H43" s="74"/>
      <c r="I43"/>
      <c r="J43"/>
      <c r="K43"/>
    </row>
    <row r="44" spans="1:12">
      <c r="B44" s="2"/>
      <c r="C44" s="2"/>
      <c r="D44" s="82"/>
      <c r="E44" s="82"/>
      <c r="F44" s="94"/>
      <c r="G44" s="80"/>
      <c r="I44"/>
      <c r="J44"/>
      <c r="K44"/>
      <c r="L44"/>
    </row>
    <row r="45" spans="1:12" customFormat="1">
      <c r="A45" s="1"/>
      <c r="B45" s="2"/>
      <c r="C45" s="2"/>
      <c r="D45" s="82"/>
      <c r="E45" s="82"/>
      <c r="F45" s="94"/>
      <c r="G45" s="1"/>
    </row>
    <row r="46" spans="1:12" customFormat="1">
      <c r="A46" s="1"/>
      <c r="B46" s="2"/>
      <c r="C46" s="2"/>
      <c r="D46" s="2"/>
      <c r="E46" s="1"/>
      <c r="F46" s="77"/>
      <c r="G46" s="2"/>
    </row>
    <row r="47" spans="1:12" customFormat="1">
      <c r="A47" s="1"/>
      <c r="B47" s="2"/>
      <c r="C47" s="1"/>
      <c r="D47" s="82"/>
      <c r="E47" s="82"/>
      <c r="F47" s="94"/>
      <c r="G47" s="1"/>
    </row>
    <row r="48" spans="1:12" customFormat="1">
      <c r="A48" s="1"/>
      <c r="B48" s="2"/>
      <c r="C48" s="2"/>
      <c r="D48" s="2"/>
      <c r="E48" s="1"/>
      <c r="F48" s="75"/>
      <c r="G48" s="2"/>
      <c r="H48" s="74"/>
      <c r="L48" s="1"/>
    </row>
    <row r="49" spans="1:12" customFormat="1">
      <c r="A49" s="1"/>
      <c r="B49" s="2"/>
      <c r="C49" s="2"/>
      <c r="D49" s="2"/>
      <c r="E49" s="1"/>
      <c r="F49" s="77"/>
      <c r="G49" s="2"/>
    </row>
    <row r="50" spans="1:12" customFormat="1">
      <c r="A50" s="1"/>
      <c r="B50" s="2"/>
      <c r="C50" s="2"/>
      <c r="D50" s="2"/>
      <c r="E50" s="1"/>
      <c r="F50" s="75"/>
      <c r="G50" s="2"/>
      <c r="L50" s="74"/>
    </row>
    <row r="51" spans="1:12" customFormat="1">
      <c r="A51" s="1"/>
      <c r="B51" s="2"/>
      <c r="C51" s="2"/>
      <c r="D51" s="2"/>
      <c r="E51" s="2"/>
      <c r="F51" s="77"/>
      <c r="G51" s="2"/>
      <c r="H51" s="74"/>
      <c r="L51" s="1"/>
    </row>
    <row r="52" spans="1:12" customFormat="1">
      <c r="A52" s="1"/>
      <c r="B52" s="2"/>
      <c r="C52" s="2"/>
      <c r="D52" s="2"/>
      <c r="E52" s="1"/>
      <c r="F52" s="77"/>
      <c r="G52" s="2"/>
      <c r="H52" s="74"/>
      <c r="L52" s="1"/>
    </row>
    <row r="53" spans="1:12" customFormat="1">
      <c r="A53" s="1"/>
      <c r="B53" s="2"/>
      <c r="C53" s="2"/>
      <c r="D53" s="2"/>
      <c r="E53" s="2"/>
      <c r="F53" s="75"/>
      <c r="G53" s="2"/>
      <c r="H53" s="74"/>
      <c r="L53" s="1"/>
    </row>
    <row r="54" spans="1:12" customFormat="1">
      <c r="A54" s="1"/>
      <c r="B54" s="2"/>
      <c r="C54" s="2"/>
      <c r="D54" s="2"/>
      <c r="E54" s="1"/>
      <c r="F54" s="77"/>
      <c r="G54" s="2"/>
      <c r="H54" s="74"/>
      <c r="L54" s="1"/>
    </row>
    <row r="55" spans="1:12" customFormat="1">
      <c r="A55" s="1"/>
      <c r="B55" s="2"/>
      <c r="C55" s="2"/>
      <c r="D55" s="2"/>
      <c r="E55" s="1"/>
      <c r="F55" s="77"/>
      <c r="G55" s="2"/>
    </row>
    <row r="56" spans="1:12" customFormat="1">
      <c r="A56" s="1"/>
      <c r="B56" s="2"/>
      <c r="C56" s="1"/>
      <c r="D56" s="1"/>
      <c r="E56" s="1"/>
      <c r="F56" s="78"/>
      <c r="G56" s="2"/>
      <c r="H56" s="74"/>
      <c r="L56" s="1"/>
    </row>
    <row r="57" spans="1:12" customFormat="1">
      <c r="A57" s="1"/>
      <c r="B57" s="2"/>
      <c r="C57" s="2"/>
      <c r="D57" s="2"/>
      <c r="E57" s="1"/>
      <c r="F57" s="77"/>
      <c r="G57" s="81"/>
      <c r="H57" s="74"/>
      <c r="L57" s="1"/>
    </row>
    <row r="58" spans="1:12" customFormat="1">
      <c r="A58" s="1"/>
      <c r="B58" s="2"/>
      <c r="C58" s="2"/>
      <c r="D58" s="2"/>
      <c r="E58" s="1"/>
      <c r="F58" s="77"/>
      <c r="G58" s="2"/>
      <c r="H58" s="74"/>
      <c r="L58" s="1"/>
    </row>
    <row r="59" spans="1:12" customFormat="1">
      <c r="A59" s="1"/>
      <c r="B59" s="2"/>
      <c r="C59" s="2"/>
      <c r="D59" s="2"/>
      <c r="E59" s="1"/>
      <c r="F59" s="77"/>
      <c r="G59" s="2"/>
      <c r="H59" s="1"/>
      <c r="L59" s="74"/>
    </row>
    <row r="60" spans="1:12" customFormat="1">
      <c r="A60" s="1"/>
      <c r="B60" s="2"/>
      <c r="C60" s="2"/>
      <c r="D60" s="2"/>
      <c r="E60" s="1"/>
      <c r="F60" s="77"/>
      <c r="G60" s="2"/>
    </row>
    <row r="61" spans="1:12" customFormat="1">
      <c r="A61" s="1"/>
      <c r="B61" s="2"/>
      <c r="C61" s="2"/>
      <c r="D61" s="2"/>
      <c r="E61" s="1"/>
      <c r="F61" s="77"/>
      <c r="G61" s="2"/>
      <c r="H61" s="74"/>
      <c r="L61" s="1"/>
    </row>
    <row r="62" spans="1:12" customFormat="1">
      <c r="A62" s="1"/>
      <c r="B62" s="2"/>
      <c r="C62" s="2"/>
      <c r="D62" s="1"/>
      <c r="E62" s="2"/>
      <c r="F62" s="77"/>
      <c r="G62" s="2"/>
      <c r="H62" s="74"/>
      <c r="L62" s="1"/>
    </row>
    <row r="63" spans="1:12" customFormat="1">
      <c r="A63" s="1"/>
      <c r="B63" s="2"/>
      <c r="C63" s="1"/>
      <c r="D63" s="1"/>
      <c r="E63" s="1"/>
      <c r="F63" s="75"/>
      <c r="G63" s="2"/>
      <c r="H63" s="74"/>
      <c r="L63" s="1"/>
    </row>
    <row r="64" spans="1:12" customFormat="1">
      <c r="A64" s="1"/>
      <c r="B64" s="2"/>
      <c r="C64" s="2"/>
      <c r="D64" s="2"/>
      <c r="E64" s="1"/>
      <c r="F64" s="77"/>
      <c r="G64" s="2"/>
      <c r="L64" s="1"/>
    </row>
    <row r="65" spans="1:12" customFormat="1">
      <c r="A65" s="1"/>
      <c r="B65" s="2"/>
      <c r="C65" s="2"/>
      <c r="D65" s="2"/>
      <c r="E65" s="1"/>
      <c r="F65" s="77"/>
      <c r="G65" s="2"/>
      <c r="H65" s="74"/>
      <c r="L65" s="1"/>
    </row>
    <row r="66" spans="1:12" customFormat="1">
      <c r="A66" s="1"/>
      <c r="B66" s="2"/>
      <c r="C66" s="2"/>
      <c r="D66" s="2"/>
      <c r="E66" s="1"/>
      <c r="F66" s="77"/>
      <c r="G66" s="1"/>
      <c r="L66" s="1"/>
    </row>
    <row r="67" spans="1:12" customFormat="1">
      <c r="A67" s="1"/>
      <c r="B67" s="2"/>
      <c r="C67" s="2"/>
      <c r="D67" s="1"/>
      <c r="E67" s="1"/>
      <c r="F67" s="77"/>
      <c r="G67" s="2"/>
      <c r="H67" s="74"/>
      <c r="L67" s="1"/>
    </row>
    <row r="68" spans="1:12" customFormat="1">
      <c r="A68" s="1"/>
      <c r="B68" s="2"/>
      <c r="C68" s="2"/>
      <c r="D68" s="2"/>
      <c r="E68" s="1"/>
      <c r="F68" s="77"/>
      <c r="G68" s="2"/>
      <c r="H68" s="74"/>
      <c r="L68" s="1"/>
    </row>
    <row r="69" spans="1:12" customFormat="1">
      <c r="A69" s="1"/>
      <c r="B69" s="2"/>
      <c r="C69" s="2"/>
      <c r="D69" s="1"/>
      <c r="E69" s="2"/>
      <c r="F69" s="77"/>
      <c r="G69" s="2"/>
      <c r="H69" s="74"/>
      <c r="L69" s="1"/>
    </row>
    <row r="70" spans="1:12" customFormat="1">
      <c r="A70" s="1"/>
      <c r="B70" s="2"/>
      <c r="C70" s="2"/>
      <c r="D70" s="2"/>
      <c r="E70" s="1"/>
      <c r="F70" s="77"/>
      <c r="G70" s="2"/>
      <c r="H70" s="74"/>
      <c r="L70" s="1"/>
    </row>
    <row r="71" spans="1:12" customFormat="1">
      <c r="A71" s="1"/>
      <c r="B71" s="2"/>
      <c r="C71" s="2"/>
      <c r="D71" s="2"/>
      <c r="E71" s="1"/>
      <c r="F71" s="77"/>
      <c r="G71" s="2"/>
      <c r="L71" s="1"/>
    </row>
    <row r="72" spans="1:12" customFormat="1">
      <c r="A72" s="1"/>
      <c r="B72" s="2"/>
      <c r="C72" s="2"/>
      <c r="D72" s="1"/>
      <c r="E72" s="2"/>
      <c r="F72" s="75"/>
      <c r="G72" s="2"/>
      <c r="H72" s="74"/>
      <c r="L72" s="1"/>
    </row>
    <row r="73" spans="1:12" customFormat="1">
      <c r="A73" s="1"/>
      <c r="B73" s="2"/>
      <c r="C73" s="2"/>
      <c r="D73" s="1"/>
      <c r="E73" s="1"/>
      <c r="F73" s="75"/>
      <c r="G73" s="81"/>
      <c r="H73" s="74"/>
      <c r="L73" s="1"/>
    </row>
    <row r="74" spans="1:12" customFormat="1">
      <c r="A74" s="1"/>
      <c r="B74" s="2"/>
      <c r="C74" s="2"/>
      <c r="D74" s="1"/>
      <c r="E74" s="1"/>
      <c r="F74" s="75"/>
      <c r="G74" s="2"/>
      <c r="L74" s="74"/>
    </row>
    <row r="75" spans="1:12" customFormat="1">
      <c r="A75" s="1"/>
      <c r="B75" s="2"/>
      <c r="C75" s="2"/>
      <c r="D75" s="1"/>
      <c r="E75" s="1"/>
      <c r="F75" s="75"/>
      <c r="G75" s="2"/>
    </row>
    <row r="76" spans="1:12" customFormat="1">
      <c r="A76" s="1"/>
      <c r="B76" s="2"/>
      <c r="C76" s="2"/>
      <c r="D76" s="1"/>
      <c r="E76" s="1"/>
      <c r="F76" s="75"/>
      <c r="G76" s="2"/>
    </row>
    <row r="77" spans="1:12" customFormat="1">
      <c r="A77" s="1"/>
      <c r="B77" s="2"/>
      <c r="C77" s="2"/>
      <c r="D77" s="1"/>
      <c r="E77" s="1"/>
      <c r="F77" s="75"/>
      <c r="G77" s="1"/>
    </row>
    <row r="78" spans="1:12" customFormat="1">
      <c r="A78" s="1"/>
      <c r="B78" s="2"/>
      <c r="C78" s="1"/>
      <c r="D78" s="1"/>
      <c r="E78" s="2"/>
      <c r="F78" s="1"/>
      <c r="G78" s="1"/>
    </row>
  </sheetData>
  <sortState xmlns:xlrd2="http://schemas.microsoft.com/office/spreadsheetml/2017/richdata2" ref="A6:L78">
    <sortCondition ref="F6:F78"/>
  </sortState>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93C28-F6FB-41F4-827E-81917319509A}">
  <dimension ref="A1:G34"/>
  <sheetViews>
    <sheetView workbookViewId="0"/>
  </sheetViews>
  <sheetFormatPr defaultRowHeight="14.45"/>
  <cols>
    <col min="1" max="1" width="23.42578125" customWidth="1"/>
    <col min="2" max="4" width="24.42578125" customWidth="1"/>
  </cols>
  <sheetData>
    <row r="1" spans="1:7">
      <c r="F1" t="s">
        <v>153</v>
      </c>
      <c r="G1" t="s">
        <v>154</v>
      </c>
    </row>
    <row r="2" spans="1:7" hidden="1">
      <c r="A2" t="s">
        <v>155</v>
      </c>
      <c r="F2" t="s">
        <v>156</v>
      </c>
      <c r="G2" t="s">
        <v>157</v>
      </c>
    </row>
    <row r="3" spans="1:7" ht="29.1" hidden="1">
      <c r="B3" s="121" t="s">
        <v>158</v>
      </c>
      <c r="C3" s="121" t="s">
        <v>159</v>
      </c>
      <c r="D3" s="121" t="s">
        <v>160</v>
      </c>
      <c r="E3" s="121" t="s">
        <v>161</v>
      </c>
      <c r="F3" s="89" t="s">
        <v>162</v>
      </c>
      <c r="G3" s="89" t="s">
        <v>163</v>
      </c>
    </row>
    <row r="4" spans="1:7" hidden="1">
      <c r="A4" t="s">
        <v>164</v>
      </c>
      <c r="B4" s="122" t="s">
        <v>165</v>
      </c>
      <c r="C4" s="122" t="s">
        <v>153</v>
      </c>
      <c r="D4" s="122" t="s">
        <v>153</v>
      </c>
    </row>
    <row r="5" spans="1:7" hidden="1">
      <c r="A5" t="s">
        <v>166</v>
      </c>
      <c r="B5" s="122" t="s">
        <v>162</v>
      </c>
      <c r="C5" s="122" t="s">
        <v>165</v>
      </c>
      <c r="D5" s="122" t="s">
        <v>153</v>
      </c>
    </row>
    <row r="6" spans="1:7" hidden="1">
      <c r="A6" s="120" t="s">
        <v>167</v>
      </c>
      <c r="B6" s="123" t="s">
        <v>153</v>
      </c>
      <c r="C6" s="123" t="s">
        <v>153</v>
      </c>
      <c r="D6" s="123" t="s">
        <v>153</v>
      </c>
    </row>
    <row r="7" spans="1:7" hidden="1">
      <c r="A7" t="s">
        <v>168</v>
      </c>
      <c r="B7" s="122" t="s">
        <v>153</v>
      </c>
      <c r="C7" s="122" t="s">
        <v>153</v>
      </c>
      <c r="D7" s="122" t="s">
        <v>153</v>
      </c>
    </row>
    <row r="8" spans="1:7" hidden="1">
      <c r="A8" t="s">
        <v>169</v>
      </c>
      <c r="B8" s="122" t="s">
        <v>153</v>
      </c>
      <c r="C8" s="122" t="s">
        <v>153</v>
      </c>
      <c r="D8" s="122" t="s">
        <v>153</v>
      </c>
    </row>
    <row r="9" spans="1:7" hidden="1">
      <c r="A9" t="s">
        <v>170</v>
      </c>
      <c r="B9" s="122" t="s">
        <v>165</v>
      </c>
      <c r="C9" s="122" t="s">
        <v>165</v>
      </c>
      <c r="D9" s="122"/>
    </row>
    <row r="10" spans="1:7" hidden="1">
      <c r="A10" t="s">
        <v>171</v>
      </c>
      <c r="B10" s="122" t="s">
        <v>165</v>
      </c>
      <c r="C10" s="122" t="s">
        <v>165</v>
      </c>
      <c r="D10" s="122" t="s">
        <v>153</v>
      </c>
    </row>
    <row r="11" spans="1:7" hidden="1">
      <c r="A11" t="s">
        <v>172</v>
      </c>
      <c r="B11" s="122" t="s">
        <v>153</v>
      </c>
      <c r="C11" s="122" t="s">
        <v>153</v>
      </c>
      <c r="D11" s="122" t="s">
        <v>153</v>
      </c>
    </row>
    <row r="12" spans="1:7" hidden="1">
      <c r="A12" t="s">
        <v>173</v>
      </c>
      <c r="B12" s="122" t="s">
        <v>153</v>
      </c>
      <c r="C12" s="122" t="s">
        <v>153</v>
      </c>
      <c r="D12" s="122" t="s">
        <v>153</v>
      </c>
    </row>
    <row r="13" spans="1:7" hidden="1">
      <c r="A13" s="120" t="s">
        <v>174</v>
      </c>
      <c r="B13" s="123" t="s">
        <v>165</v>
      </c>
      <c r="C13" s="123" t="s">
        <v>153</v>
      </c>
      <c r="D13" s="123" t="s">
        <v>153</v>
      </c>
    </row>
    <row r="14" spans="1:7" hidden="1">
      <c r="A14" t="s">
        <v>175</v>
      </c>
      <c r="B14" s="122" t="s">
        <v>176</v>
      </c>
      <c r="C14" s="122" t="s">
        <v>176</v>
      </c>
      <c r="D14" s="122" t="s">
        <v>176</v>
      </c>
    </row>
    <row r="15" spans="1:7" hidden="1">
      <c r="A15" t="s">
        <v>177</v>
      </c>
      <c r="B15" s="122" t="s">
        <v>153</v>
      </c>
      <c r="C15" s="122" t="s">
        <v>165</v>
      </c>
      <c r="D15" s="122" t="s">
        <v>153</v>
      </c>
    </row>
    <row r="16" spans="1:7" hidden="1">
      <c r="A16" t="s">
        <v>178</v>
      </c>
      <c r="B16" s="122" t="s">
        <v>176</v>
      </c>
      <c r="C16" s="122" t="s">
        <v>176</v>
      </c>
      <c r="D16" s="122" t="s">
        <v>176</v>
      </c>
    </row>
    <row r="17" spans="1:4" hidden="1">
      <c r="A17" s="120" t="s">
        <v>179</v>
      </c>
      <c r="B17" s="123" t="s">
        <v>165</v>
      </c>
      <c r="C17" s="123" t="s">
        <v>153</v>
      </c>
      <c r="D17" s="123" t="s">
        <v>153</v>
      </c>
    </row>
    <row r="18" spans="1:4" hidden="1">
      <c r="A18" t="s">
        <v>180</v>
      </c>
      <c r="B18" s="122" t="s">
        <v>176</v>
      </c>
      <c r="C18" s="122" t="s">
        <v>181</v>
      </c>
      <c r="D18" s="122" t="s">
        <v>182</v>
      </c>
    </row>
    <row r="19" spans="1:4" hidden="1">
      <c r="B19" s="122"/>
      <c r="C19" s="122"/>
      <c r="D19" s="122"/>
    </row>
    <row r="20" spans="1:4" hidden="1">
      <c r="B20" s="122">
        <f>COUNTIF(B4:B18,"y")</f>
        <v>9</v>
      </c>
      <c r="C20" s="122">
        <f>COUNTIF(C4:C18,"y")</f>
        <v>10</v>
      </c>
      <c r="D20" s="122">
        <f>COUNTIF(D4:D18,"y")</f>
        <v>13</v>
      </c>
    </row>
    <row r="21" spans="1:4">
      <c r="B21" s="122"/>
      <c r="C21" s="122"/>
      <c r="D21" s="122"/>
    </row>
    <row r="22" spans="1:4">
      <c r="A22" s="124" t="s">
        <v>183</v>
      </c>
      <c r="B22" s="130" t="s">
        <v>184</v>
      </c>
      <c r="C22" s="130" t="s">
        <v>185</v>
      </c>
      <c r="D22" s="130" t="s">
        <v>186</v>
      </c>
    </row>
    <row r="23" spans="1:4">
      <c r="A23" s="124"/>
      <c r="B23" s="131" t="s">
        <v>158</v>
      </c>
      <c r="C23" s="131" t="s">
        <v>159</v>
      </c>
      <c r="D23" s="131" t="s">
        <v>160</v>
      </c>
    </row>
    <row r="24" spans="1:4">
      <c r="A24" s="124"/>
      <c r="B24" s="130" t="s">
        <v>187</v>
      </c>
      <c r="C24" s="130" t="s">
        <v>188</v>
      </c>
      <c r="D24" s="130" t="s">
        <v>189</v>
      </c>
    </row>
    <row r="25" spans="1:4">
      <c r="A25" s="125"/>
      <c r="B25" s="125"/>
      <c r="C25" s="125"/>
      <c r="D25" s="125"/>
    </row>
    <row r="26" spans="1:4">
      <c r="A26" s="126" t="s">
        <v>190</v>
      </c>
      <c r="B26" s="127" t="s">
        <v>191</v>
      </c>
      <c r="C26" s="125"/>
      <c r="D26" s="125"/>
    </row>
    <row r="27" spans="1:4">
      <c r="A27" s="125"/>
      <c r="B27" s="127" t="s">
        <v>192</v>
      </c>
      <c r="C27" s="127" t="s">
        <v>192</v>
      </c>
      <c r="D27" s="127" t="s">
        <v>192</v>
      </c>
    </row>
    <row r="28" spans="1:4">
      <c r="A28" s="125"/>
      <c r="B28" s="127" t="s">
        <v>172</v>
      </c>
      <c r="C28" s="127" t="s">
        <v>172</v>
      </c>
      <c r="D28" s="127" t="s">
        <v>172</v>
      </c>
    </row>
    <row r="29" spans="1:4" ht="15" thickBot="1">
      <c r="A29" s="128"/>
      <c r="B29" s="129" t="s">
        <v>193</v>
      </c>
      <c r="C29" s="129" t="s">
        <v>193</v>
      </c>
      <c r="D29" s="129" t="s">
        <v>193</v>
      </c>
    </row>
    <row r="30" spans="1:4" ht="29.1" customHeight="1" thickTop="1">
      <c r="A30" s="126" t="s">
        <v>194</v>
      </c>
      <c r="B30" s="127" t="s">
        <v>180</v>
      </c>
      <c r="C30" s="127" t="s">
        <v>179</v>
      </c>
      <c r="D30" s="127" t="s">
        <v>195</v>
      </c>
    </row>
    <row r="31" spans="1:4">
      <c r="A31" s="125"/>
      <c r="B31" s="127" t="s">
        <v>196</v>
      </c>
      <c r="C31" s="127" t="s">
        <v>173</v>
      </c>
      <c r="D31" s="127" t="s">
        <v>166</v>
      </c>
    </row>
    <row r="32" spans="1:4">
      <c r="A32" s="125"/>
      <c r="B32" s="127" t="s">
        <v>177</v>
      </c>
      <c r="C32" s="127" t="s">
        <v>197</v>
      </c>
      <c r="D32" s="127" t="s">
        <v>198</v>
      </c>
    </row>
    <row r="33" spans="1:4">
      <c r="A33" s="125"/>
      <c r="B33" s="127" t="s">
        <v>168</v>
      </c>
      <c r="C33" s="127" t="s">
        <v>164</v>
      </c>
      <c r="D33" s="127" t="s">
        <v>170</v>
      </c>
    </row>
    <row r="34" spans="1:4">
      <c r="A34" s="125"/>
      <c r="B34" s="127" t="s">
        <v>172</v>
      </c>
      <c r="C34" s="127" t="s">
        <v>167</v>
      </c>
      <c r="D34" s="127"/>
    </row>
  </sheetData>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7256B-EE56-4592-BC67-F2326381150E}">
  <dimension ref="A1:H73"/>
  <sheetViews>
    <sheetView workbookViewId="0">
      <selection activeCell="B68" sqref="B68"/>
    </sheetView>
  </sheetViews>
  <sheetFormatPr defaultRowHeight="17.45"/>
  <cols>
    <col min="1" max="1" width="23.42578125" style="132" bestFit="1" customWidth="1"/>
    <col min="2" max="2" width="96.5703125" style="132" customWidth="1"/>
    <col min="3" max="4" width="19.140625" style="132" customWidth="1"/>
    <col min="5" max="5" width="16" customWidth="1"/>
  </cols>
  <sheetData>
    <row r="1" spans="1:8" ht="14.45">
      <c r="A1"/>
      <c r="B1"/>
      <c r="C1"/>
      <c r="D1" s="120" t="s">
        <v>199</v>
      </c>
    </row>
    <row r="2" spans="1:8" ht="26.45" thickBot="1">
      <c r="A2" s="203" t="s">
        <v>200</v>
      </c>
      <c r="B2" s="203"/>
      <c r="C2" s="203"/>
      <c r="D2" s="203"/>
      <c r="E2" s="111"/>
      <c r="F2" s="111"/>
      <c r="G2" s="111"/>
      <c r="H2" s="111"/>
    </row>
    <row r="3" spans="1:8" ht="38.1" thickTop="1" thickBot="1">
      <c r="A3" s="107" t="s">
        <v>2</v>
      </c>
      <c r="B3" s="97" t="s">
        <v>201</v>
      </c>
      <c r="C3" s="107" t="s">
        <v>202</v>
      </c>
      <c r="D3" s="145" t="s">
        <v>203</v>
      </c>
      <c r="E3" t="s">
        <v>204</v>
      </c>
    </row>
    <row r="4" spans="1:8" ht="16.5" thickTop="1" thickBot="1">
      <c r="A4" s="109" t="s">
        <v>205</v>
      </c>
      <c r="B4" s="109" t="s">
        <v>206</v>
      </c>
      <c r="C4" s="109" t="s">
        <v>207</v>
      </c>
      <c r="D4" s="103">
        <v>45170</v>
      </c>
    </row>
    <row r="5" spans="1:8" ht="16.5" thickTop="1" thickBot="1">
      <c r="A5" s="109" t="s">
        <v>205</v>
      </c>
      <c r="B5" s="109" t="s">
        <v>208</v>
      </c>
      <c r="C5" s="109" t="s">
        <v>209</v>
      </c>
      <c r="D5" s="103">
        <v>45170</v>
      </c>
    </row>
    <row r="6" spans="1:8" ht="16.5" thickTop="1" thickBot="1">
      <c r="A6" s="109" t="s">
        <v>210</v>
      </c>
      <c r="B6" s="109" t="s">
        <v>211</v>
      </c>
      <c r="C6" s="109" t="s">
        <v>212</v>
      </c>
      <c r="D6" s="103">
        <v>45170</v>
      </c>
    </row>
    <row r="7" spans="1:8" ht="16.5" thickTop="1" thickBot="1">
      <c r="A7" s="109" t="s">
        <v>210</v>
      </c>
      <c r="B7" s="109" t="s">
        <v>213</v>
      </c>
      <c r="C7" s="109" t="s">
        <v>214</v>
      </c>
      <c r="D7" s="103">
        <v>45176</v>
      </c>
    </row>
    <row r="8" spans="1:8" ht="16.5" thickTop="1" thickBot="1">
      <c r="A8" s="109" t="s">
        <v>210</v>
      </c>
      <c r="B8" s="109" t="s">
        <v>215</v>
      </c>
      <c r="C8" s="109" t="s">
        <v>214</v>
      </c>
      <c r="D8" s="103">
        <f>D7+7</f>
        <v>45183</v>
      </c>
    </row>
    <row r="9" spans="1:8" ht="32.1" thickTop="1" thickBot="1">
      <c r="A9" s="109" t="s">
        <v>210</v>
      </c>
      <c r="B9" s="109" t="s">
        <v>216</v>
      </c>
      <c r="C9" s="109" t="s">
        <v>209</v>
      </c>
      <c r="D9" s="103">
        <f>D6+14</f>
        <v>45184</v>
      </c>
    </row>
    <row r="10" spans="1:8" ht="32.1" thickTop="1" thickBot="1">
      <c r="A10" s="109" t="s">
        <v>210</v>
      </c>
      <c r="B10" s="109" t="s">
        <v>217</v>
      </c>
      <c r="C10" s="109" t="s">
        <v>218</v>
      </c>
      <c r="D10" s="103">
        <v>45190</v>
      </c>
    </row>
    <row r="11" spans="1:8" ht="32.1" thickTop="1" thickBot="1">
      <c r="A11" s="109" t="s">
        <v>205</v>
      </c>
      <c r="B11" s="109" t="s">
        <v>219</v>
      </c>
      <c r="C11" s="109" t="s">
        <v>207</v>
      </c>
      <c r="D11" s="103">
        <f>D5+21</f>
        <v>45191</v>
      </c>
    </row>
    <row r="12" spans="1:8" ht="16.5" thickTop="1" thickBot="1">
      <c r="A12" s="109" t="s">
        <v>205</v>
      </c>
      <c r="B12" s="109" t="s">
        <v>220</v>
      </c>
      <c r="C12" s="109" t="s">
        <v>221</v>
      </c>
      <c r="D12" s="103">
        <f>D11</f>
        <v>45191</v>
      </c>
    </row>
    <row r="13" spans="1:8" ht="16.5" thickTop="1" thickBot="1">
      <c r="A13" s="109" t="s">
        <v>210</v>
      </c>
      <c r="B13" s="109" t="s">
        <v>222</v>
      </c>
      <c r="C13" s="109" t="s">
        <v>214</v>
      </c>
      <c r="D13" s="103">
        <f>D12+7</f>
        <v>45198</v>
      </c>
    </row>
    <row r="14" spans="1:8" ht="16.5" thickTop="1" thickBot="1">
      <c r="A14" s="109" t="s">
        <v>205</v>
      </c>
      <c r="B14" s="109" t="s">
        <v>223</v>
      </c>
      <c r="C14" s="109" t="s">
        <v>209</v>
      </c>
      <c r="D14" s="103">
        <f>D6+28</f>
        <v>45198</v>
      </c>
    </row>
    <row r="15" spans="1:8" ht="16.5" thickTop="1" thickBot="1">
      <c r="A15" s="109" t="s">
        <v>205</v>
      </c>
      <c r="B15" s="109" t="s">
        <v>224</v>
      </c>
      <c r="C15" s="109" t="s">
        <v>209</v>
      </c>
      <c r="D15" s="103">
        <f>D6+28</f>
        <v>45198</v>
      </c>
    </row>
    <row r="16" spans="1:8" ht="32.1" thickTop="1" thickBot="1">
      <c r="A16" s="109" t="s">
        <v>225</v>
      </c>
      <c r="B16" s="109" t="s">
        <v>226</v>
      </c>
      <c r="C16" s="109" t="s">
        <v>227</v>
      </c>
      <c r="D16" s="103">
        <v>45198</v>
      </c>
    </row>
    <row r="17" spans="1:5" ht="32.1" thickTop="1" thickBot="1">
      <c r="A17" s="109" t="s">
        <v>210</v>
      </c>
      <c r="B17" s="109" t="s">
        <v>228</v>
      </c>
      <c r="C17" s="109" t="s">
        <v>227</v>
      </c>
      <c r="D17" s="103">
        <v>45205</v>
      </c>
    </row>
    <row r="18" spans="1:5" ht="16.5" thickTop="1" thickBot="1">
      <c r="A18" s="109" t="s">
        <v>205</v>
      </c>
      <c r="B18" s="109" t="s">
        <v>229</v>
      </c>
      <c r="C18" s="109" t="s">
        <v>221</v>
      </c>
      <c r="D18" s="103">
        <f>D17</f>
        <v>45205</v>
      </c>
    </row>
    <row r="19" spans="1:5" ht="16.5" thickTop="1" thickBot="1">
      <c r="A19" s="109" t="s">
        <v>205</v>
      </c>
      <c r="B19" s="109" t="s">
        <v>230</v>
      </c>
      <c r="C19" s="109" t="s">
        <v>207</v>
      </c>
      <c r="D19" s="103">
        <f>D17+3</f>
        <v>45208</v>
      </c>
    </row>
    <row r="20" spans="1:5" ht="16.5" thickTop="1" thickBot="1">
      <c r="A20" s="109" t="s">
        <v>205</v>
      </c>
      <c r="B20" s="109" t="s">
        <v>231</v>
      </c>
      <c r="C20" s="109" t="s">
        <v>207</v>
      </c>
      <c r="D20" s="103">
        <f>D17+3</f>
        <v>45208</v>
      </c>
    </row>
    <row r="21" spans="1:5" ht="16.5" thickTop="1" thickBot="1">
      <c r="A21" s="109" t="s">
        <v>210</v>
      </c>
      <c r="B21" s="109" t="s">
        <v>232</v>
      </c>
      <c r="C21" s="109" t="s">
        <v>212</v>
      </c>
      <c r="D21" s="103">
        <f>D17+3</f>
        <v>45208</v>
      </c>
    </row>
    <row r="22" spans="1:5" ht="32.1" thickTop="1" thickBot="1">
      <c r="A22" s="109" t="s">
        <v>205</v>
      </c>
      <c r="B22" s="109" t="s">
        <v>233</v>
      </c>
      <c r="C22" s="109" t="s">
        <v>234</v>
      </c>
      <c r="D22" s="103">
        <v>45209</v>
      </c>
    </row>
    <row r="23" spans="1:5" ht="32.1" thickTop="1" thickBot="1">
      <c r="A23" s="109" t="s">
        <v>210</v>
      </c>
      <c r="B23" s="109" t="s">
        <v>235</v>
      </c>
      <c r="C23" s="109" t="s">
        <v>214</v>
      </c>
      <c r="D23" s="103">
        <f>D17+7</f>
        <v>45212</v>
      </c>
    </row>
    <row r="24" spans="1:5" ht="32.1" thickTop="1" thickBot="1">
      <c r="A24" s="109" t="s">
        <v>210</v>
      </c>
      <c r="B24" s="109" t="s">
        <v>236</v>
      </c>
      <c r="C24" s="109" t="s">
        <v>237</v>
      </c>
      <c r="D24" s="103">
        <f>D17+7</f>
        <v>45212</v>
      </c>
    </row>
    <row r="25" spans="1:5" ht="16.5" thickTop="1" thickBot="1">
      <c r="A25" s="109" t="s">
        <v>205</v>
      </c>
      <c r="B25" s="109" t="s">
        <v>238</v>
      </c>
      <c r="C25" s="109" t="s">
        <v>214</v>
      </c>
      <c r="D25" s="103">
        <f>D17+7</f>
        <v>45212</v>
      </c>
    </row>
    <row r="26" spans="1:5" ht="16.5" thickTop="1" thickBot="1">
      <c r="A26" s="109" t="s">
        <v>205</v>
      </c>
      <c r="B26" s="109" t="s">
        <v>239</v>
      </c>
      <c r="C26" s="109" t="s">
        <v>240</v>
      </c>
      <c r="D26" s="103">
        <v>45217</v>
      </c>
    </row>
    <row r="27" spans="1:5" ht="16.5" thickTop="1" thickBot="1">
      <c r="A27" s="109" t="s">
        <v>205</v>
      </c>
      <c r="B27" s="109" t="s">
        <v>241</v>
      </c>
      <c r="C27" s="109" t="s">
        <v>242</v>
      </c>
      <c r="D27" s="103">
        <f>D28-3</f>
        <v>45219</v>
      </c>
    </row>
    <row r="28" spans="1:5" ht="32.1" thickTop="1" thickBot="1">
      <c r="A28" s="109" t="s">
        <v>205</v>
      </c>
      <c r="B28" s="109" t="s">
        <v>243</v>
      </c>
      <c r="C28" s="109" t="s">
        <v>234</v>
      </c>
      <c r="D28" s="103">
        <v>45222</v>
      </c>
    </row>
    <row r="29" spans="1:5" ht="16.5" thickTop="1" thickBot="1">
      <c r="A29" s="109" t="s">
        <v>225</v>
      </c>
      <c r="B29" s="109" t="s">
        <v>244</v>
      </c>
      <c r="C29" s="109" t="s">
        <v>207</v>
      </c>
      <c r="D29" s="103">
        <v>45231</v>
      </c>
    </row>
    <row r="30" spans="1:5" ht="16.5" thickTop="1" thickBot="1">
      <c r="A30" s="109" t="s">
        <v>205</v>
      </c>
      <c r="B30" s="109" t="s">
        <v>245</v>
      </c>
      <c r="C30" s="109" t="s">
        <v>209</v>
      </c>
      <c r="D30" s="103">
        <v>45232</v>
      </c>
      <c r="E30" s="175"/>
    </row>
    <row r="31" spans="1:5" ht="16.5" thickTop="1" thickBot="1">
      <c r="A31" s="109" t="s">
        <v>246</v>
      </c>
      <c r="B31" s="109" t="s">
        <v>247</v>
      </c>
      <c r="C31" s="109" t="s">
        <v>248</v>
      </c>
      <c r="D31" s="103">
        <v>45237</v>
      </c>
      <c r="E31" s="176"/>
    </row>
    <row r="32" spans="1:5" ht="16.5" thickTop="1" thickBot="1">
      <c r="A32" s="109" t="s">
        <v>246</v>
      </c>
      <c r="B32" s="109" t="s">
        <v>249</v>
      </c>
      <c r="C32" s="109" t="s">
        <v>248</v>
      </c>
      <c r="D32" s="103">
        <v>45245</v>
      </c>
    </row>
    <row r="33" spans="1:5" ht="16.5" thickTop="1" thickBot="1">
      <c r="A33" s="109" t="s">
        <v>225</v>
      </c>
      <c r="B33" s="109" t="s">
        <v>250</v>
      </c>
      <c r="C33" s="109" t="s">
        <v>207</v>
      </c>
      <c r="D33" s="103">
        <v>45247</v>
      </c>
    </row>
    <row r="34" spans="1:5" ht="16.5" thickTop="1" thickBot="1">
      <c r="A34" s="109" t="s">
        <v>225</v>
      </c>
      <c r="B34" s="109" t="s">
        <v>251</v>
      </c>
      <c r="C34" s="109" t="s">
        <v>207</v>
      </c>
      <c r="D34" s="103">
        <v>45247</v>
      </c>
    </row>
    <row r="35" spans="1:5" ht="16.5" thickTop="1" thickBot="1">
      <c r="A35" s="109" t="s">
        <v>205</v>
      </c>
      <c r="B35" s="109" t="s">
        <v>252</v>
      </c>
      <c r="C35" s="109" t="s">
        <v>209</v>
      </c>
      <c r="D35" s="119" t="s">
        <v>253</v>
      </c>
    </row>
    <row r="36" spans="1:5" ht="16.5" thickTop="1" thickBot="1">
      <c r="A36" s="109" t="s">
        <v>246</v>
      </c>
      <c r="B36" s="109" t="s">
        <v>254</v>
      </c>
      <c r="C36" s="109" t="s">
        <v>209</v>
      </c>
      <c r="D36" s="103">
        <v>45251</v>
      </c>
      <c r="E36" s="177"/>
    </row>
    <row r="37" spans="1:5" ht="16.5" thickTop="1" thickBot="1">
      <c r="A37" s="109" t="s">
        <v>225</v>
      </c>
      <c r="B37" s="109" t="s">
        <v>255</v>
      </c>
      <c r="C37" s="109" t="s">
        <v>214</v>
      </c>
      <c r="D37" s="103">
        <f>D36+7</f>
        <v>45258</v>
      </c>
    </row>
    <row r="38" spans="1:5" ht="16.5" thickTop="1" thickBot="1">
      <c r="A38" s="109" t="s">
        <v>225</v>
      </c>
      <c r="B38" s="109" t="s">
        <v>256</v>
      </c>
      <c r="C38" s="109" t="s">
        <v>207</v>
      </c>
      <c r="D38" s="103">
        <v>45261</v>
      </c>
    </row>
    <row r="39" spans="1:5" ht="16.5" thickTop="1" thickBot="1">
      <c r="A39" s="109" t="s">
        <v>225</v>
      </c>
      <c r="B39" s="109" t="s">
        <v>257</v>
      </c>
      <c r="C39" s="109" t="s">
        <v>207</v>
      </c>
      <c r="D39" s="103">
        <v>45261</v>
      </c>
    </row>
    <row r="40" spans="1:5" ht="32.1" thickTop="1" thickBot="1">
      <c r="A40" s="109" t="s">
        <v>258</v>
      </c>
      <c r="B40" s="109" t="s">
        <v>259</v>
      </c>
      <c r="C40" s="109" t="s">
        <v>260</v>
      </c>
      <c r="D40" s="103">
        <v>45261</v>
      </c>
    </row>
    <row r="41" spans="1:5" ht="16.5" thickTop="1" thickBot="1">
      <c r="A41" s="109" t="s">
        <v>225</v>
      </c>
      <c r="B41" s="108" t="s">
        <v>261</v>
      </c>
      <c r="C41" s="109" t="s">
        <v>207</v>
      </c>
      <c r="D41" s="103">
        <v>45264</v>
      </c>
    </row>
    <row r="42" spans="1:5" ht="16.5" thickTop="1" thickBot="1">
      <c r="A42" s="109" t="s">
        <v>246</v>
      </c>
      <c r="B42" s="108" t="s">
        <v>262</v>
      </c>
      <c r="C42" s="109" t="s">
        <v>263</v>
      </c>
      <c r="D42" s="103">
        <v>45265</v>
      </c>
      <c r="E42" s="178">
        <v>45253</v>
      </c>
    </row>
    <row r="43" spans="1:5" ht="16.5" thickTop="1" thickBot="1">
      <c r="A43" s="109" t="s">
        <v>225</v>
      </c>
      <c r="B43" s="109" t="s">
        <v>264</v>
      </c>
      <c r="C43" s="109" t="s">
        <v>214</v>
      </c>
      <c r="D43" s="103">
        <f>D42+7</f>
        <v>45272</v>
      </c>
    </row>
    <row r="44" spans="1:5" ht="16.5" thickTop="1" thickBot="1">
      <c r="A44" s="109" t="s">
        <v>246</v>
      </c>
      <c r="B44" s="109" t="s">
        <v>265</v>
      </c>
      <c r="C44" s="109" t="s">
        <v>29</v>
      </c>
      <c r="D44" s="103">
        <v>45274</v>
      </c>
      <c r="E44" s="179"/>
    </row>
    <row r="45" spans="1:5" ht="16.5" thickTop="1" thickBot="1">
      <c r="A45" s="109" t="s">
        <v>225</v>
      </c>
      <c r="B45" s="109" t="s">
        <v>266</v>
      </c>
      <c r="C45" s="109" t="s">
        <v>209</v>
      </c>
      <c r="D45" s="103">
        <v>45275</v>
      </c>
    </row>
    <row r="46" spans="1:5" ht="16.5" thickTop="1" thickBot="1">
      <c r="A46" s="109" t="s">
        <v>246</v>
      </c>
      <c r="B46" s="108" t="s">
        <v>267</v>
      </c>
      <c r="C46" s="109" t="s">
        <v>248</v>
      </c>
      <c r="D46" s="103">
        <v>45279</v>
      </c>
      <c r="E46" s="178">
        <v>45278</v>
      </c>
    </row>
    <row r="47" spans="1:5" ht="16.5" thickTop="1" thickBot="1">
      <c r="A47" s="109" t="s">
        <v>225</v>
      </c>
      <c r="B47" s="108" t="s">
        <v>268</v>
      </c>
      <c r="C47" s="109" t="s">
        <v>248</v>
      </c>
      <c r="D47" s="103">
        <v>45279</v>
      </c>
    </row>
    <row r="48" spans="1:5" ht="16.5" thickTop="1" thickBot="1">
      <c r="A48" s="109" t="s">
        <v>246</v>
      </c>
      <c r="B48" s="108" t="s">
        <v>269</v>
      </c>
      <c r="C48" s="109" t="s">
        <v>248</v>
      </c>
      <c r="D48" s="103">
        <v>45280</v>
      </c>
      <c r="E48" s="178">
        <v>45279</v>
      </c>
    </row>
    <row r="49" spans="1:5" ht="16.5" thickTop="1" thickBot="1">
      <c r="A49" s="109" t="s">
        <v>225</v>
      </c>
      <c r="B49" s="109" t="s">
        <v>270</v>
      </c>
      <c r="C49" s="109" t="s">
        <v>209</v>
      </c>
      <c r="D49" s="103">
        <v>45293</v>
      </c>
    </row>
    <row r="50" spans="1:5" ht="16.5" thickTop="1" thickBot="1">
      <c r="A50" s="109" t="s">
        <v>246</v>
      </c>
      <c r="B50" s="109" t="s">
        <v>271</v>
      </c>
      <c r="C50" s="109" t="s">
        <v>263</v>
      </c>
      <c r="D50" s="103">
        <v>45295</v>
      </c>
      <c r="E50" s="178">
        <v>45289</v>
      </c>
    </row>
    <row r="51" spans="1:5" ht="16.5" thickTop="1" thickBot="1">
      <c r="A51" s="109" t="s">
        <v>225</v>
      </c>
      <c r="B51" s="109" t="s">
        <v>272</v>
      </c>
      <c r="C51" s="109" t="s">
        <v>207</v>
      </c>
      <c r="D51" s="103">
        <v>45310</v>
      </c>
    </row>
    <row r="52" spans="1:5" ht="16.5" thickTop="1" thickBot="1">
      <c r="A52" s="109" t="s">
        <v>225</v>
      </c>
      <c r="B52" s="109" t="s">
        <v>273</v>
      </c>
      <c r="C52" s="109" t="s">
        <v>207</v>
      </c>
      <c r="D52" s="103">
        <v>45322</v>
      </c>
    </row>
    <row r="53" spans="1:5" ht="16.5" thickTop="1" thickBot="1">
      <c r="A53" s="109" t="s">
        <v>225</v>
      </c>
      <c r="B53" s="109" t="s">
        <v>274</v>
      </c>
      <c r="C53" s="109" t="s">
        <v>248</v>
      </c>
      <c r="D53" s="103">
        <v>45323</v>
      </c>
    </row>
    <row r="54" spans="1:5" ht="16.5" thickTop="1" thickBot="1">
      <c r="A54" s="109" t="s">
        <v>258</v>
      </c>
      <c r="B54" s="109" t="s">
        <v>275</v>
      </c>
      <c r="C54" s="109" t="s">
        <v>242</v>
      </c>
      <c r="D54" s="103">
        <v>45324</v>
      </c>
    </row>
    <row r="55" spans="1:5" ht="16.5" thickTop="1" thickBot="1">
      <c r="A55" s="109" t="s">
        <v>258</v>
      </c>
      <c r="B55" s="109" t="s">
        <v>276</v>
      </c>
      <c r="C55" s="109" t="s">
        <v>209</v>
      </c>
      <c r="D55" s="103">
        <v>45327</v>
      </c>
    </row>
    <row r="56" spans="1:5" ht="16.5" thickTop="1" thickBot="1">
      <c r="A56" s="109" t="s">
        <v>246</v>
      </c>
      <c r="B56" s="109" t="s">
        <v>277</v>
      </c>
      <c r="C56" s="109" t="s">
        <v>207</v>
      </c>
      <c r="D56" s="103">
        <v>45331</v>
      </c>
    </row>
    <row r="57" spans="1:5" ht="16.5" thickTop="1" thickBot="1">
      <c r="A57" s="109" t="s">
        <v>246</v>
      </c>
      <c r="B57" s="109" t="s">
        <v>278</v>
      </c>
      <c r="C57" s="109" t="s">
        <v>279</v>
      </c>
      <c r="D57" s="103">
        <v>45338</v>
      </c>
    </row>
    <row r="58" spans="1:5" ht="16.5" thickTop="1" thickBot="1">
      <c r="A58" s="109" t="s">
        <v>246</v>
      </c>
      <c r="B58" s="109" t="s">
        <v>280</v>
      </c>
      <c r="C58" s="109" t="s">
        <v>207</v>
      </c>
      <c r="D58" s="103">
        <v>45343</v>
      </c>
    </row>
    <row r="59" spans="1:5" ht="32.1" thickTop="1" thickBot="1">
      <c r="A59" s="109" t="s">
        <v>246</v>
      </c>
      <c r="B59" s="109" t="s">
        <v>281</v>
      </c>
      <c r="C59" s="109" t="s">
        <v>214</v>
      </c>
      <c r="D59" s="103">
        <v>45345</v>
      </c>
    </row>
    <row r="60" spans="1:5" ht="16.5" thickTop="1" thickBot="1">
      <c r="A60" s="109" t="s">
        <v>246</v>
      </c>
      <c r="B60" s="109" t="s">
        <v>282</v>
      </c>
      <c r="C60" s="109" t="s">
        <v>279</v>
      </c>
      <c r="D60" s="103">
        <v>45350</v>
      </c>
    </row>
    <row r="61" spans="1:5" ht="16.5" thickTop="1" thickBot="1">
      <c r="A61" s="109" t="s">
        <v>246</v>
      </c>
      <c r="B61" s="109" t="s">
        <v>283</v>
      </c>
      <c r="C61" s="109" t="s">
        <v>209</v>
      </c>
      <c r="D61" s="103">
        <v>45352</v>
      </c>
    </row>
    <row r="62" spans="1:5" ht="16.5" thickTop="1" thickBot="1">
      <c r="A62" s="109" t="s">
        <v>246</v>
      </c>
      <c r="B62" s="109" t="s">
        <v>284</v>
      </c>
      <c r="C62" s="109" t="s">
        <v>207</v>
      </c>
      <c r="D62" s="103">
        <v>45357</v>
      </c>
    </row>
    <row r="63" spans="1:5" ht="16.5" thickTop="1" thickBot="1">
      <c r="A63" s="109" t="s">
        <v>246</v>
      </c>
      <c r="B63" s="109" t="s">
        <v>285</v>
      </c>
      <c r="C63" s="109" t="s">
        <v>242</v>
      </c>
      <c r="D63" s="103">
        <f>D62+7</f>
        <v>45364</v>
      </c>
    </row>
    <row r="64" spans="1:5" ht="16.5" thickTop="1" thickBot="1">
      <c r="A64" s="109" t="s">
        <v>246</v>
      </c>
      <c r="B64" s="109" t="s">
        <v>286</v>
      </c>
      <c r="C64" s="109" t="s">
        <v>209</v>
      </c>
      <c r="D64" s="103">
        <v>45366</v>
      </c>
    </row>
    <row r="65" spans="1:4" ht="16.5" thickTop="1" thickBot="1">
      <c r="A65" s="109" t="s">
        <v>246</v>
      </c>
      <c r="B65" s="109" t="s">
        <v>287</v>
      </c>
      <c r="C65" s="109" t="s">
        <v>288</v>
      </c>
      <c r="D65" s="103">
        <v>45366</v>
      </c>
    </row>
    <row r="66" spans="1:4" ht="16.5" thickTop="1" thickBot="1">
      <c r="A66" s="109" t="s">
        <v>246</v>
      </c>
      <c r="B66" s="109" t="s">
        <v>289</v>
      </c>
      <c r="C66" s="109" t="s">
        <v>279</v>
      </c>
      <c r="D66" s="103">
        <v>45380</v>
      </c>
    </row>
    <row r="67" spans="1:4" ht="18.600000000000001" thickTop="1" thickBot="1"/>
    <row r="68" spans="1:4" ht="16.5" thickTop="1" thickBot="1">
      <c r="A68" s="109" t="s">
        <v>246</v>
      </c>
      <c r="B68" s="109" t="s">
        <v>290</v>
      </c>
      <c r="C68" s="109" t="s">
        <v>291</v>
      </c>
      <c r="D68" s="103" t="s">
        <v>292</v>
      </c>
    </row>
    <row r="69" spans="1:4" ht="16.5" thickTop="1" thickBot="1">
      <c r="A69" s="109" t="s">
        <v>246</v>
      </c>
      <c r="B69" s="109" t="s">
        <v>293</v>
      </c>
      <c r="C69" s="109" t="s">
        <v>242</v>
      </c>
      <c r="D69" s="103" t="s">
        <v>292</v>
      </c>
    </row>
    <row r="70" spans="1:4" ht="16.5" thickTop="1" thickBot="1">
      <c r="A70" s="109" t="s">
        <v>246</v>
      </c>
      <c r="B70" s="109" t="s">
        <v>294</v>
      </c>
      <c r="C70" s="109" t="s">
        <v>209</v>
      </c>
      <c r="D70" s="103" t="s">
        <v>292</v>
      </c>
    </row>
    <row r="71" spans="1:4" ht="16.5" thickTop="1" thickBot="1">
      <c r="A71" s="109" t="s">
        <v>246</v>
      </c>
      <c r="B71" s="109" t="s">
        <v>293</v>
      </c>
      <c r="C71" s="109" t="s">
        <v>263</v>
      </c>
      <c r="D71" s="103" t="s">
        <v>292</v>
      </c>
    </row>
    <row r="72" spans="1:4" ht="16.5" thickTop="1" thickBot="1">
      <c r="A72" s="133"/>
      <c r="B72" s="133"/>
      <c r="C72" s="133"/>
      <c r="D72" s="133"/>
    </row>
    <row r="73" spans="1:4" ht="18" thickTop="1"/>
  </sheetData>
  <mergeCells count="1">
    <mergeCell ref="A2:D2"/>
  </mergeCells>
  <pageMargins left="0.7" right="0.7" top="0.75" bottom="0.75" header="0.3" footer="0.3"/>
  <pageSetup paperSize="9"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802F9-601A-410C-909B-4996BD6D6B88}">
  <dimension ref="A5:P131"/>
  <sheetViews>
    <sheetView topLeftCell="A19" zoomScale="70" zoomScaleNormal="70" workbookViewId="0">
      <selection activeCell="F15" sqref="F15"/>
    </sheetView>
  </sheetViews>
  <sheetFormatPr defaultRowHeight="16.5"/>
  <cols>
    <col min="1" max="2" width="3.7109375" customWidth="1"/>
    <col min="3" max="3" width="2.42578125" style="5" customWidth="1"/>
    <col min="4" max="4" width="9" customWidth="1"/>
    <col min="5" max="5" width="18.42578125" customWidth="1"/>
    <col min="6" max="6" width="58.42578125" customWidth="1"/>
    <col min="7" max="7" width="59.5703125" customWidth="1"/>
    <col min="8" max="8" width="68.28515625" customWidth="1"/>
    <col min="9" max="9" width="2.42578125" style="5" customWidth="1"/>
    <col min="10" max="10" width="10.7109375" customWidth="1"/>
    <col min="11" max="11" width="12.28515625" customWidth="1"/>
    <col min="12" max="14" width="9.28515625" customWidth="1"/>
    <col min="16" max="16" width="37.7109375" style="8" customWidth="1"/>
  </cols>
  <sheetData>
    <row r="5" spans="1:16" ht="36">
      <c r="D5" s="6" t="s">
        <v>295</v>
      </c>
      <c r="E5" s="7"/>
      <c r="F5" s="7"/>
      <c r="G5" s="7"/>
      <c r="H5" s="7"/>
    </row>
    <row r="6" spans="1:16">
      <c r="J6" s="9" t="s">
        <v>296</v>
      </c>
      <c r="K6" s="9" t="s">
        <v>296</v>
      </c>
      <c r="L6" s="9" t="s">
        <v>296</v>
      </c>
      <c r="M6" s="9" t="s">
        <v>296</v>
      </c>
    </row>
    <row r="7" spans="1:16" ht="26.45" thickBot="1">
      <c r="A7" s="10"/>
      <c r="B7" s="11"/>
    </row>
    <row r="8" spans="1:16" ht="31.5" thickBot="1">
      <c r="B8" s="12"/>
      <c r="D8" s="13"/>
      <c r="E8" s="14" t="s">
        <v>297</v>
      </c>
      <c r="F8" s="14" t="s">
        <v>298</v>
      </c>
      <c r="G8" s="14" t="s">
        <v>299</v>
      </c>
      <c r="H8" s="14" t="s">
        <v>300</v>
      </c>
      <c r="J8" s="15" t="s">
        <v>301</v>
      </c>
      <c r="K8" s="15" t="s">
        <v>302</v>
      </c>
      <c r="L8" s="15" t="s">
        <v>303</v>
      </c>
      <c r="M8" s="15" t="s">
        <v>304</v>
      </c>
      <c r="N8" s="15" t="s">
        <v>305</v>
      </c>
    </row>
    <row r="9" spans="1:16">
      <c r="D9" s="16"/>
      <c r="E9" s="17"/>
      <c r="F9" s="17"/>
      <c r="G9" s="17"/>
      <c r="H9" s="17"/>
      <c r="J9" s="18" t="s">
        <v>306</v>
      </c>
      <c r="K9" s="18" t="s">
        <v>306</v>
      </c>
      <c r="L9" s="18" t="s">
        <v>306</v>
      </c>
      <c r="M9" s="18" t="s">
        <v>306</v>
      </c>
    </row>
    <row r="10" spans="1:16">
      <c r="D10" s="16"/>
      <c r="E10" s="19"/>
      <c r="F10" s="19"/>
      <c r="G10" s="19"/>
      <c r="H10" s="19"/>
      <c r="J10" s="18"/>
      <c r="K10" s="18"/>
      <c r="L10" s="18"/>
      <c r="M10" s="18"/>
    </row>
    <row r="11" spans="1:16" ht="17.100000000000001" thickBot="1">
      <c r="D11" s="16"/>
      <c r="E11" s="20"/>
      <c r="F11" s="20"/>
      <c r="G11" s="20"/>
      <c r="H11" s="20"/>
      <c r="J11" s="18"/>
      <c r="K11" s="18"/>
      <c r="L11" s="18"/>
      <c r="M11" s="18"/>
    </row>
    <row r="12" spans="1:16" ht="31.5" customHeight="1" thickBot="1">
      <c r="D12" s="21"/>
      <c r="E12" s="22" t="s">
        <v>297</v>
      </c>
      <c r="F12" s="23" t="s">
        <v>298</v>
      </c>
      <c r="G12" s="23" t="s">
        <v>299</v>
      </c>
      <c r="H12" s="23" t="s">
        <v>300</v>
      </c>
      <c r="J12" s="18" t="s">
        <v>306</v>
      </c>
      <c r="K12" s="9" t="s">
        <v>296</v>
      </c>
      <c r="L12" s="9" t="s">
        <v>296</v>
      </c>
      <c r="M12" s="9" t="s">
        <v>296</v>
      </c>
      <c r="N12" s="15"/>
      <c r="P12" s="24" t="s">
        <v>307</v>
      </c>
    </row>
    <row r="13" spans="1:16" ht="33.75" customHeight="1" thickBot="1">
      <c r="D13" s="25"/>
      <c r="E13" s="212" t="s">
        <v>308</v>
      </c>
      <c r="F13" s="213"/>
      <c r="G13" s="213"/>
      <c r="H13" s="214"/>
      <c r="K13" s="9" t="s">
        <v>296</v>
      </c>
      <c r="L13" s="9" t="s">
        <v>296</v>
      </c>
      <c r="M13" s="9" t="s">
        <v>296</v>
      </c>
    </row>
    <row r="14" spans="1:16" ht="35.65" customHeight="1" thickBot="1">
      <c r="D14" s="215" t="str">
        <f>E13</f>
        <v>1. Information Gathering &amp; Reviewing - Detail</v>
      </c>
      <c r="E14" s="26">
        <v>43650</v>
      </c>
      <c r="F14" s="27" t="s">
        <v>309</v>
      </c>
      <c r="G14" s="27"/>
      <c r="H14" s="27" t="s">
        <v>310</v>
      </c>
      <c r="J14" s="28"/>
      <c r="K14" s="9" t="s">
        <v>296</v>
      </c>
      <c r="L14" s="9" t="s">
        <v>296</v>
      </c>
      <c r="M14" s="9" t="s">
        <v>296</v>
      </c>
    </row>
    <row r="15" spans="1:16" ht="39" customHeight="1" thickBot="1">
      <c r="D15" s="216"/>
      <c r="E15" s="26">
        <v>43661</v>
      </c>
      <c r="F15" s="27" t="s">
        <v>311</v>
      </c>
      <c r="G15" s="27"/>
      <c r="H15" s="29"/>
      <c r="J15" s="28"/>
      <c r="K15" s="9" t="s">
        <v>296</v>
      </c>
      <c r="L15" s="9" t="s">
        <v>296</v>
      </c>
      <c r="M15" s="9" t="s">
        <v>296</v>
      </c>
    </row>
    <row r="16" spans="1:16" ht="40.15" customHeight="1" thickBot="1">
      <c r="D16" s="216"/>
      <c r="E16" s="26">
        <v>43661</v>
      </c>
      <c r="F16" s="27" t="s">
        <v>312</v>
      </c>
      <c r="G16" s="27"/>
      <c r="H16" s="27" t="s">
        <v>313</v>
      </c>
      <c r="J16" s="28" t="s">
        <v>314</v>
      </c>
      <c r="K16" s="9" t="s">
        <v>296</v>
      </c>
      <c r="L16" s="9" t="s">
        <v>296</v>
      </c>
      <c r="M16" s="9" t="s">
        <v>296</v>
      </c>
    </row>
    <row r="17" spans="4:14" ht="53.65" customHeight="1" thickBot="1">
      <c r="D17" s="216"/>
      <c r="E17" s="26">
        <v>43661</v>
      </c>
      <c r="F17" s="27" t="s">
        <v>315</v>
      </c>
      <c r="G17" s="27"/>
      <c r="H17" s="27" t="s">
        <v>316</v>
      </c>
      <c r="J17" s="28" t="s">
        <v>314</v>
      </c>
      <c r="K17" s="9" t="s">
        <v>296</v>
      </c>
      <c r="L17" s="9" t="s">
        <v>296</v>
      </c>
      <c r="M17" s="9" t="s">
        <v>296</v>
      </c>
      <c r="N17" s="30" t="s">
        <v>317</v>
      </c>
    </row>
    <row r="18" spans="4:14" ht="53.65" customHeight="1" thickBot="1">
      <c r="D18" s="216"/>
      <c r="E18" s="31">
        <v>43665</v>
      </c>
      <c r="F18" s="32" t="s">
        <v>318</v>
      </c>
      <c r="G18" s="27"/>
      <c r="H18" s="27" t="s">
        <v>319</v>
      </c>
      <c r="J18" s="28"/>
      <c r="K18" s="9" t="s">
        <v>296</v>
      </c>
      <c r="L18" s="9" t="s">
        <v>296</v>
      </c>
      <c r="M18" s="9" t="s">
        <v>296</v>
      </c>
      <c r="N18" s="30"/>
    </row>
    <row r="19" spans="4:14" ht="35.25" customHeight="1" thickBot="1">
      <c r="D19" s="216"/>
      <c r="E19" s="26">
        <v>43672</v>
      </c>
      <c r="F19" s="27"/>
      <c r="G19" s="27"/>
      <c r="H19" s="27" t="s">
        <v>320</v>
      </c>
      <c r="J19" s="28"/>
      <c r="K19" s="9"/>
      <c r="L19" s="9" t="s">
        <v>296</v>
      </c>
      <c r="M19" s="9" t="s">
        <v>296</v>
      </c>
      <c r="N19" s="30"/>
    </row>
    <row r="20" spans="4:14" ht="32.25" customHeight="1" thickBot="1">
      <c r="D20" s="216"/>
      <c r="E20" s="26">
        <v>43672</v>
      </c>
      <c r="F20" s="27" t="s">
        <v>321</v>
      </c>
      <c r="G20" s="27"/>
      <c r="H20" s="27"/>
      <c r="J20" s="28"/>
      <c r="K20" s="9" t="s">
        <v>296</v>
      </c>
      <c r="L20" s="9" t="s">
        <v>296</v>
      </c>
      <c r="M20" s="9" t="s">
        <v>296</v>
      </c>
    </row>
    <row r="21" spans="4:14" ht="31.5" customHeight="1" thickBot="1">
      <c r="D21" s="216"/>
      <c r="E21" s="26">
        <v>43689</v>
      </c>
      <c r="F21" s="27"/>
      <c r="G21" s="27" t="s">
        <v>322</v>
      </c>
      <c r="H21" s="27"/>
      <c r="J21" s="28" t="s">
        <v>314</v>
      </c>
      <c r="K21" s="9" t="s">
        <v>296</v>
      </c>
      <c r="L21" s="9" t="s">
        <v>296</v>
      </c>
      <c r="M21" s="9" t="s">
        <v>296</v>
      </c>
    </row>
    <row r="22" spans="4:14" ht="39" customHeight="1" thickBot="1">
      <c r="D22" s="216"/>
      <c r="E22" s="26">
        <v>43696</v>
      </c>
      <c r="F22" s="27" t="s">
        <v>323</v>
      </c>
      <c r="G22" s="27"/>
      <c r="H22" s="27" t="s">
        <v>324</v>
      </c>
      <c r="J22" s="28" t="s">
        <v>314</v>
      </c>
      <c r="K22" s="9" t="s">
        <v>296</v>
      </c>
      <c r="L22" s="9" t="s">
        <v>296</v>
      </c>
      <c r="M22" s="9" t="s">
        <v>296</v>
      </c>
    </row>
    <row r="23" spans="4:14" ht="37.5" customHeight="1" thickBot="1">
      <c r="D23" s="216"/>
      <c r="E23" s="26">
        <v>43699</v>
      </c>
      <c r="F23" s="27" t="s">
        <v>325</v>
      </c>
      <c r="G23" s="27"/>
      <c r="H23" s="27" t="s">
        <v>326</v>
      </c>
      <c r="K23" s="9" t="s">
        <v>296</v>
      </c>
      <c r="L23" s="9" t="s">
        <v>296</v>
      </c>
      <c r="M23" s="9" t="s">
        <v>296</v>
      </c>
    </row>
    <row r="24" spans="4:14" ht="31.5" customHeight="1" thickBot="1">
      <c r="D24" s="216"/>
      <c r="E24" s="33" t="s">
        <v>292</v>
      </c>
      <c r="F24" s="34" t="s">
        <v>327</v>
      </c>
      <c r="G24" s="27"/>
      <c r="H24" s="29"/>
      <c r="J24" s="28"/>
      <c r="K24" s="9" t="s">
        <v>296</v>
      </c>
      <c r="L24" s="9" t="s">
        <v>296</v>
      </c>
      <c r="M24" s="9" t="s">
        <v>296</v>
      </c>
    </row>
    <row r="25" spans="4:14" ht="38.65" customHeight="1" thickBot="1">
      <c r="D25" s="216"/>
      <c r="E25" s="26">
        <v>43693</v>
      </c>
      <c r="F25" s="34"/>
      <c r="G25" s="27"/>
      <c r="H25" s="73" t="s">
        <v>328</v>
      </c>
      <c r="J25" s="28" t="s">
        <v>329</v>
      </c>
      <c r="K25" s="9"/>
      <c r="L25" s="9"/>
      <c r="M25" s="9" t="s">
        <v>296</v>
      </c>
    </row>
    <row r="26" spans="4:14" ht="32.25" customHeight="1" thickBot="1">
      <c r="D26" s="216"/>
      <c r="E26" s="26">
        <v>43698</v>
      </c>
      <c r="F26" s="27"/>
      <c r="G26" s="27"/>
      <c r="H26" s="73" t="s">
        <v>330</v>
      </c>
      <c r="J26" s="28" t="s">
        <v>331</v>
      </c>
      <c r="K26" s="9"/>
      <c r="L26" s="9"/>
      <c r="M26" s="9" t="s">
        <v>296</v>
      </c>
    </row>
    <row r="27" spans="4:14" ht="71.099999999999994" customHeight="1" thickBot="1">
      <c r="D27" s="216"/>
      <c r="E27" s="26">
        <v>43705</v>
      </c>
      <c r="F27" s="73" t="s">
        <v>332</v>
      </c>
      <c r="G27" s="27"/>
      <c r="H27" s="73" t="s">
        <v>333</v>
      </c>
      <c r="J27" s="28" t="s">
        <v>314</v>
      </c>
      <c r="K27" s="9" t="s">
        <v>296</v>
      </c>
      <c r="L27" s="9" t="s">
        <v>296</v>
      </c>
      <c r="M27" s="9" t="s">
        <v>296</v>
      </c>
    </row>
    <row r="28" spans="4:14" ht="71.099999999999994" customHeight="1" thickBot="1">
      <c r="D28" s="216"/>
      <c r="E28" s="35">
        <v>43707</v>
      </c>
      <c r="F28" s="36" t="s">
        <v>311</v>
      </c>
      <c r="G28" s="36"/>
      <c r="H28" s="36"/>
      <c r="I28" s="37"/>
      <c r="J28" s="38"/>
      <c r="K28" s="39" t="s">
        <v>296</v>
      </c>
      <c r="L28" s="39" t="s">
        <v>296</v>
      </c>
      <c r="M28" s="39" t="s">
        <v>296</v>
      </c>
    </row>
    <row r="29" spans="4:14" ht="71.099999999999994" customHeight="1" thickBot="1">
      <c r="D29" s="216"/>
      <c r="E29" s="26">
        <v>43710</v>
      </c>
      <c r="F29" s="40"/>
      <c r="G29" s="27"/>
      <c r="H29" s="73" t="s">
        <v>334</v>
      </c>
      <c r="J29" s="28"/>
      <c r="K29" s="9"/>
      <c r="L29" s="9" t="s">
        <v>296</v>
      </c>
      <c r="M29" s="9" t="s">
        <v>296</v>
      </c>
    </row>
    <row r="30" spans="4:14" ht="56.25" customHeight="1" thickBot="1">
      <c r="D30" s="216"/>
      <c r="E30" s="26">
        <v>43711</v>
      </c>
      <c r="F30" s="73" t="s">
        <v>335</v>
      </c>
      <c r="G30" s="27"/>
      <c r="H30" s="73" t="s">
        <v>336</v>
      </c>
      <c r="J30" s="28" t="s">
        <v>314</v>
      </c>
      <c r="K30" s="9"/>
      <c r="L30" s="9" t="s">
        <v>296</v>
      </c>
      <c r="M30" s="9" t="s">
        <v>296</v>
      </c>
    </row>
    <row r="31" spans="4:14" ht="38.1" customHeight="1" thickBot="1">
      <c r="D31" s="216"/>
      <c r="E31" s="26">
        <v>43712</v>
      </c>
      <c r="F31" s="27"/>
      <c r="G31" s="27"/>
      <c r="H31" s="73" t="s">
        <v>337</v>
      </c>
      <c r="J31" s="28" t="s">
        <v>329</v>
      </c>
      <c r="K31" s="9"/>
      <c r="L31" s="9"/>
      <c r="M31" s="9" t="s">
        <v>296</v>
      </c>
      <c r="N31" s="30" t="s">
        <v>338</v>
      </c>
    </row>
    <row r="32" spans="4:14" ht="37.5" customHeight="1" thickBot="1">
      <c r="D32" s="216"/>
      <c r="E32" s="26">
        <v>43712</v>
      </c>
      <c r="F32" s="27" t="s">
        <v>339</v>
      </c>
      <c r="G32" s="27"/>
      <c r="H32" s="41"/>
      <c r="J32" s="28"/>
      <c r="K32" s="9" t="s">
        <v>296</v>
      </c>
      <c r="L32" s="9" t="s">
        <v>296</v>
      </c>
      <c r="M32" s="9" t="s">
        <v>296</v>
      </c>
    </row>
    <row r="33" spans="4:13" ht="29.65" customHeight="1" thickBot="1">
      <c r="D33" s="216"/>
      <c r="E33" s="26">
        <v>43714</v>
      </c>
      <c r="F33" s="27"/>
      <c r="G33" s="27"/>
      <c r="H33" s="73" t="s">
        <v>340</v>
      </c>
      <c r="J33" s="28"/>
      <c r="K33" s="42"/>
      <c r="L33" s="9" t="s">
        <v>296</v>
      </c>
      <c r="M33" s="9" t="s">
        <v>296</v>
      </c>
    </row>
    <row r="34" spans="4:13" ht="76.5" customHeight="1" thickBot="1">
      <c r="D34" s="216"/>
      <c r="E34" s="43">
        <v>43714</v>
      </c>
      <c r="F34" s="85" t="s">
        <v>341</v>
      </c>
      <c r="G34" s="36"/>
      <c r="H34" s="34"/>
      <c r="I34" s="37"/>
      <c r="J34" s="38"/>
      <c r="K34" s="39" t="s">
        <v>296</v>
      </c>
      <c r="L34" s="39" t="s">
        <v>296</v>
      </c>
      <c r="M34" s="39" t="s">
        <v>296</v>
      </c>
    </row>
    <row r="35" spans="4:13" ht="28.15" customHeight="1" thickBot="1">
      <c r="D35" s="216"/>
      <c r="E35" s="26">
        <f>E40-7</f>
        <v>43717</v>
      </c>
      <c r="F35" s="27"/>
      <c r="G35" s="27"/>
      <c r="H35" s="73" t="s">
        <v>342</v>
      </c>
      <c r="J35" s="28" t="s">
        <v>329</v>
      </c>
      <c r="K35" s="42"/>
      <c r="L35" s="9"/>
      <c r="M35" s="9" t="s">
        <v>296</v>
      </c>
    </row>
    <row r="36" spans="4:13" ht="44.1" customHeight="1" thickBot="1">
      <c r="D36" s="216"/>
      <c r="E36" s="26">
        <v>43717</v>
      </c>
      <c r="F36" s="73" t="s">
        <v>343</v>
      </c>
      <c r="G36" s="27"/>
      <c r="H36" s="73" t="s">
        <v>344</v>
      </c>
      <c r="J36" s="28" t="s">
        <v>314</v>
      </c>
      <c r="K36" s="42"/>
      <c r="L36" s="9" t="s">
        <v>296</v>
      </c>
      <c r="M36" s="9" t="s">
        <v>296</v>
      </c>
    </row>
    <row r="37" spans="4:13" ht="29.25" customHeight="1" thickBot="1">
      <c r="D37" s="216"/>
      <c r="E37" s="26">
        <v>43717</v>
      </c>
      <c r="F37" s="27" t="s">
        <v>345</v>
      </c>
      <c r="G37" s="27"/>
      <c r="H37" s="27"/>
      <c r="J37" s="28"/>
      <c r="K37" s="42"/>
      <c r="L37" s="9" t="s">
        <v>296</v>
      </c>
      <c r="M37" s="9" t="s">
        <v>296</v>
      </c>
    </row>
    <row r="38" spans="4:13" ht="30.6" customHeight="1" thickBot="1">
      <c r="D38" s="216"/>
      <c r="E38" s="26">
        <v>43718</v>
      </c>
      <c r="F38" s="27"/>
      <c r="G38" s="27"/>
      <c r="H38" s="73" t="s">
        <v>346</v>
      </c>
      <c r="J38" s="28" t="s">
        <v>314</v>
      </c>
      <c r="K38" s="42"/>
      <c r="L38" s="9" t="s">
        <v>296</v>
      </c>
      <c r="M38" s="9" t="s">
        <v>296</v>
      </c>
    </row>
    <row r="39" spans="4:13" ht="39.75" customHeight="1" thickBot="1">
      <c r="D39" s="216"/>
      <c r="E39" s="26">
        <v>43721</v>
      </c>
      <c r="F39" s="73" t="s">
        <v>347</v>
      </c>
      <c r="G39" s="27"/>
      <c r="H39" s="27"/>
      <c r="J39" s="28" t="s">
        <v>314</v>
      </c>
      <c r="K39" s="9" t="s">
        <v>296</v>
      </c>
      <c r="L39" s="9" t="s">
        <v>296</v>
      </c>
      <c r="M39" s="9" t="s">
        <v>296</v>
      </c>
    </row>
    <row r="40" spans="4:13" ht="56.1" customHeight="1" thickBot="1">
      <c r="D40" s="216"/>
      <c r="E40" s="26">
        <v>43724</v>
      </c>
      <c r="F40" s="73" t="s">
        <v>348</v>
      </c>
      <c r="G40" s="73" t="s">
        <v>348</v>
      </c>
      <c r="H40" s="27"/>
      <c r="J40" s="28" t="s">
        <v>314</v>
      </c>
      <c r="K40" s="9" t="s">
        <v>296</v>
      </c>
      <c r="L40" s="9" t="s">
        <v>296</v>
      </c>
      <c r="M40" s="9" t="s">
        <v>296</v>
      </c>
    </row>
    <row r="41" spans="4:13" ht="29.25" customHeight="1" thickBot="1">
      <c r="D41" s="216"/>
      <c r="E41" s="26">
        <v>43725</v>
      </c>
      <c r="F41" s="27"/>
      <c r="G41" s="27"/>
      <c r="H41" s="73" t="s">
        <v>349</v>
      </c>
      <c r="J41" s="28"/>
      <c r="K41" s="42"/>
      <c r="L41" s="9" t="s">
        <v>296</v>
      </c>
      <c r="M41" s="9" t="s">
        <v>296</v>
      </c>
    </row>
    <row r="42" spans="4:13" ht="45.75" customHeight="1" thickBot="1">
      <c r="D42" s="216"/>
      <c r="E42" s="26">
        <v>43728</v>
      </c>
      <c r="F42" s="73" t="s">
        <v>350</v>
      </c>
      <c r="G42" s="27"/>
      <c r="H42" s="73" t="s">
        <v>351</v>
      </c>
      <c r="J42" s="28" t="s">
        <v>314</v>
      </c>
      <c r="K42" s="42"/>
      <c r="L42" s="9" t="s">
        <v>296</v>
      </c>
      <c r="M42" s="9" t="s">
        <v>296</v>
      </c>
    </row>
    <row r="43" spans="4:13" ht="32.25" customHeight="1" thickBot="1">
      <c r="D43" s="216"/>
      <c r="E43" s="26">
        <v>43728</v>
      </c>
      <c r="F43" s="27"/>
      <c r="G43" s="27"/>
      <c r="H43" s="73" t="s">
        <v>352</v>
      </c>
      <c r="J43" s="28" t="s">
        <v>314</v>
      </c>
      <c r="K43" s="42"/>
      <c r="L43" s="9"/>
      <c r="M43" s="9" t="s">
        <v>296</v>
      </c>
    </row>
    <row r="44" spans="4:13" ht="25.5" customHeight="1" thickBot="1">
      <c r="D44" s="216"/>
      <c r="E44" s="26">
        <v>43734</v>
      </c>
      <c r="F44" s="27"/>
      <c r="G44" s="27" t="s">
        <v>353</v>
      </c>
      <c r="H44" s="27"/>
      <c r="J44" s="28"/>
      <c r="K44" s="9" t="s">
        <v>296</v>
      </c>
      <c r="L44" s="9" t="s">
        <v>296</v>
      </c>
      <c r="M44" s="9" t="s">
        <v>296</v>
      </c>
    </row>
    <row r="45" spans="4:13" ht="35.25" customHeight="1" thickBot="1">
      <c r="D45" s="216"/>
      <c r="E45" s="26">
        <v>43734</v>
      </c>
      <c r="F45" s="84" t="s">
        <v>354</v>
      </c>
      <c r="G45" s="27"/>
      <c r="H45" s="84" t="s">
        <v>355</v>
      </c>
      <c r="J45" s="28" t="s">
        <v>314</v>
      </c>
      <c r="K45" s="42"/>
      <c r="L45" s="9" t="s">
        <v>296</v>
      </c>
      <c r="M45" s="9" t="s">
        <v>296</v>
      </c>
    </row>
    <row r="46" spans="4:13" ht="35.25" customHeight="1" thickBot="1">
      <c r="D46" s="216"/>
      <c r="E46" s="26">
        <v>43735</v>
      </c>
      <c r="F46" s="41"/>
      <c r="G46" s="27"/>
      <c r="H46" s="41" t="s">
        <v>356</v>
      </c>
      <c r="J46" s="28" t="s">
        <v>329</v>
      </c>
      <c r="K46" s="42"/>
      <c r="L46" s="9"/>
      <c r="M46" s="9" t="s">
        <v>296</v>
      </c>
    </row>
    <row r="47" spans="4:13" ht="62.25" customHeight="1" thickBot="1">
      <c r="D47" s="216"/>
      <c r="E47" s="26">
        <v>43740</v>
      </c>
      <c r="F47" s="32" t="s">
        <v>357</v>
      </c>
      <c r="G47" s="27"/>
      <c r="H47" s="41"/>
      <c r="J47" s="28"/>
      <c r="K47" s="9" t="s">
        <v>296</v>
      </c>
      <c r="L47" s="9" t="s">
        <v>296</v>
      </c>
      <c r="M47" s="9" t="s">
        <v>296</v>
      </c>
    </row>
    <row r="48" spans="4:13" ht="70.5" customHeight="1" thickBot="1">
      <c r="D48" s="216"/>
      <c r="E48" s="26">
        <v>43740</v>
      </c>
      <c r="F48" s="41"/>
      <c r="G48" s="27"/>
      <c r="H48" s="27" t="s">
        <v>358</v>
      </c>
      <c r="J48" s="28" t="s">
        <v>331</v>
      </c>
      <c r="K48" s="42"/>
      <c r="L48" s="42"/>
      <c r="M48" s="9" t="s">
        <v>296</v>
      </c>
    </row>
    <row r="49" spans="2:14" ht="59.65" customHeight="1" thickBot="1">
      <c r="D49" s="216"/>
      <c r="E49" s="26">
        <v>43742</v>
      </c>
      <c r="F49" s="73" t="s">
        <v>359</v>
      </c>
      <c r="G49" s="27"/>
      <c r="H49" s="27"/>
      <c r="J49" s="28" t="s">
        <v>314</v>
      </c>
      <c r="K49" s="9" t="s">
        <v>296</v>
      </c>
      <c r="L49" s="9" t="s">
        <v>296</v>
      </c>
      <c r="M49" s="9" t="s">
        <v>296</v>
      </c>
    </row>
    <row r="50" spans="2:14" ht="59.65" customHeight="1" thickBot="1">
      <c r="D50" s="216"/>
      <c r="E50" s="35">
        <v>43745</v>
      </c>
      <c r="F50" s="36" t="s">
        <v>311</v>
      </c>
      <c r="G50" s="27"/>
      <c r="H50" s="27"/>
      <c r="J50" s="28" t="s">
        <v>314</v>
      </c>
      <c r="K50" s="9" t="s">
        <v>296</v>
      </c>
      <c r="L50" s="9" t="s">
        <v>296</v>
      </c>
      <c r="M50" s="9" t="s">
        <v>296</v>
      </c>
    </row>
    <row r="51" spans="2:14" ht="46.15" customHeight="1" thickBot="1">
      <c r="D51" s="216"/>
      <c r="E51" s="33" t="s">
        <v>360</v>
      </c>
      <c r="F51" s="27"/>
      <c r="G51" s="27"/>
      <c r="H51" s="71" t="s">
        <v>115</v>
      </c>
      <c r="J51" s="28"/>
      <c r="K51" s="42"/>
      <c r="L51" s="42"/>
      <c r="M51" s="9" t="s">
        <v>296</v>
      </c>
    </row>
    <row r="52" spans="2:14" ht="56.65" customHeight="1" thickBot="1">
      <c r="D52" s="217"/>
      <c r="E52" s="26">
        <v>43747</v>
      </c>
      <c r="F52" s="73" t="s">
        <v>361</v>
      </c>
      <c r="G52" s="27"/>
      <c r="H52" s="27" t="s">
        <v>362</v>
      </c>
      <c r="J52" s="28"/>
      <c r="K52" s="9" t="s">
        <v>296</v>
      </c>
      <c r="L52" s="9" t="s">
        <v>296</v>
      </c>
      <c r="M52" s="9" t="s">
        <v>296</v>
      </c>
    </row>
    <row r="53" spans="2:14" ht="9.6" customHeight="1">
      <c r="B53" s="5"/>
      <c r="D53" s="44"/>
      <c r="E53" s="45"/>
      <c r="F53" s="46"/>
      <c r="G53" s="47"/>
      <c r="H53" s="47"/>
      <c r="J53" s="28"/>
      <c r="K53" s="9"/>
      <c r="L53" s="9"/>
      <c r="M53" s="9"/>
    </row>
    <row r="54" spans="2:14" ht="29.25" customHeight="1">
      <c r="B54" s="5"/>
      <c r="D54" s="44"/>
      <c r="E54" s="48"/>
      <c r="F54" s="49"/>
      <c r="G54" s="50"/>
      <c r="H54" s="50"/>
      <c r="J54" s="28"/>
      <c r="K54" s="9"/>
      <c r="L54" s="9"/>
      <c r="M54" s="9"/>
    </row>
    <row r="55" spans="2:14" ht="12.6" customHeight="1" thickBot="1">
      <c r="B55" s="5"/>
      <c r="D55" s="44"/>
      <c r="E55" s="51"/>
      <c r="F55" s="52"/>
      <c r="G55" s="53"/>
      <c r="H55" s="53"/>
      <c r="J55" s="28"/>
      <c r="K55" s="9"/>
      <c r="L55" s="9"/>
      <c r="M55" s="9"/>
    </row>
    <row r="56" spans="2:14" ht="33.75" customHeight="1" thickBot="1">
      <c r="D56" s="21"/>
      <c r="E56" s="54" t="s">
        <v>297</v>
      </c>
      <c r="F56" s="14" t="s">
        <v>298</v>
      </c>
      <c r="G56" s="14" t="s">
        <v>299</v>
      </c>
      <c r="H56" s="14" t="s">
        <v>300</v>
      </c>
      <c r="J56" s="18" t="s">
        <v>306</v>
      </c>
      <c r="K56" s="9" t="s">
        <v>296</v>
      </c>
      <c r="L56" s="9" t="s">
        <v>296</v>
      </c>
      <c r="M56" s="9" t="s">
        <v>296</v>
      </c>
      <c r="N56" s="15"/>
    </row>
    <row r="57" spans="2:14" ht="43.5" customHeight="1" thickBot="1">
      <c r="D57" s="55"/>
      <c r="E57" s="218" t="s">
        <v>363</v>
      </c>
      <c r="F57" s="219"/>
      <c r="G57" s="219"/>
      <c r="H57" s="220"/>
      <c r="K57" s="9" t="s">
        <v>296</v>
      </c>
      <c r="L57" s="9" t="s">
        <v>296</v>
      </c>
      <c r="M57" s="9" t="s">
        <v>296</v>
      </c>
    </row>
    <row r="58" spans="2:14" ht="44.25" customHeight="1" thickBot="1">
      <c r="D58" s="221" t="str">
        <f>E57</f>
        <v>2. Building the Budget - Detail</v>
      </c>
      <c r="E58" s="33" t="s">
        <v>364</v>
      </c>
      <c r="F58" s="27"/>
      <c r="G58" s="71" t="s">
        <v>365</v>
      </c>
      <c r="H58" s="71"/>
      <c r="J58" s="28"/>
      <c r="K58" s="9" t="s">
        <v>296</v>
      </c>
      <c r="L58" s="9" t="s">
        <v>296</v>
      </c>
      <c r="M58" s="9" t="s">
        <v>296</v>
      </c>
    </row>
    <row r="59" spans="2:14" ht="80.099999999999994" customHeight="1" thickBot="1">
      <c r="D59" s="222"/>
      <c r="E59" s="26">
        <v>43749</v>
      </c>
      <c r="F59" s="27"/>
      <c r="G59" s="73"/>
      <c r="H59" s="71" t="s">
        <v>366</v>
      </c>
      <c r="J59" s="28"/>
      <c r="K59" s="42"/>
      <c r="L59" s="9" t="s">
        <v>296</v>
      </c>
      <c r="M59" s="9" t="s">
        <v>296</v>
      </c>
    </row>
    <row r="60" spans="2:14" ht="32.25" customHeight="1" thickBot="1">
      <c r="D60" s="222"/>
      <c r="E60" s="31">
        <v>43752</v>
      </c>
      <c r="F60" s="56" t="s">
        <v>339</v>
      </c>
      <c r="G60" s="27"/>
      <c r="H60" s="27"/>
      <c r="J60" s="28"/>
      <c r="K60" s="9" t="s">
        <v>296</v>
      </c>
      <c r="L60" s="9" t="s">
        <v>296</v>
      </c>
      <c r="M60" s="9" t="s">
        <v>296</v>
      </c>
    </row>
    <row r="61" spans="2:14" ht="48.75" customHeight="1" thickBot="1">
      <c r="D61" s="222"/>
      <c r="E61" s="33" t="s">
        <v>367</v>
      </c>
      <c r="F61" s="41"/>
      <c r="G61" s="27"/>
      <c r="H61" s="34" t="s">
        <v>368</v>
      </c>
      <c r="J61" s="28"/>
      <c r="K61" s="42"/>
      <c r="L61" s="9" t="s">
        <v>296</v>
      </c>
      <c r="M61" s="9" t="s">
        <v>296</v>
      </c>
    </row>
    <row r="62" spans="2:14" ht="29.25" customHeight="1" thickBot="1">
      <c r="D62" s="222"/>
      <c r="E62" s="26">
        <v>43755</v>
      </c>
      <c r="F62" s="27" t="s">
        <v>369</v>
      </c>
      <c r="G62" s="27"/>
      <c r="H62" s="27"/>
      <c r="J62" s="28"/>
      <c r="K62" s="9" t="s">
        <v>296</v>
      </c>
      <c r="L62" s="9" t="s">
        <v>296</v>
      </c>
      <c r="M62" s="9" t="s">
        <v>296</v>
      </c>
    </row>
    <row r="63" spans="2:14" ht="71.099999999999994" customHeight="1" thickBot="1">
      <c r="D63" s="222"/>
      <c r="E63" s="26">
        <v>43756</v>
      </c>
      <c r="F63" s="73" t="s">
        <v>370</v>
      </c>
      <c r="G63" s="27"/>
      <c r="H63" s="27"/>
      <c r="J63" s="28"/>
      <c r="K63" s="9" t="s">
        <v>296</v>
      </c>
      <c r="L63" s="9" t="s">
        <v>296</v>
      </c>
      <c r="M63" s="9" t="s">
        <v>296</v>
      </c>
    </row>
    <row r="64" spans="2:14" ht="40.5" customHeight="1" thickBot="1">
      <c r="D64" s="222"/>
      <c r="E64" s="33" t="s">
        <v>371</v>
      </c>
      <c r="F64" s="27"/>
      <c r="G64" s="27"/>
      <c r="H64" s="71" t="s">
        <v>372</v>
      </c>
      <c r="J64" s="28"/>
      <c r="K64" s="42"/>
      <c r="L64" s="42"/>
      <c r="M64" s="9" t="s">
        <v>296</v>
      </c>
    </row>
    <row r="65" spans="4:14" ht="29.25" customHeight="1" thickBot="1">
      <c r="D65" s="222"/>
      <c r="E65" s="26">
        <v>43762</v>
      </c>
      <c r="F65" s="27"/>
      <c r="G65" s="36" t="s">
        <v>373</v>
      </c>
      <c r="H65" s="36"/>
      <c r="J65" s="28"/>
      <c r="K65" s="9" t="s">
        <v>296</v>
      </c>
      <c r="L65" s="9" t="s">
        <v>296</v>
      </c>
      <c r="M65" s="9" t="s">
        <v>296</v>
      </c>
      <c r="N65" s="57"/>
    </row>
    <row r="66" spans="4:14" ht="39.75" customHeight="1" thickBot="1">
      <c r="D66" s="222"/>
      <c r="E66" s="26">
        <v>43766</v>
      </c>
      <c r="F66" s="27" t="s">
        <v>374</v>
      </c>
      <c r="G66" s="27"/>
      <c r="H66" s="27" t="s">
        <v>375</v>
      </c>
      <c r="J66" s="28"/>
      <c r="K66" s="42"/>
      <c r="L66" s="9" t="s">
        <v>296</v>
      </c>
      <c r="M66" s="9" t="s">
        <v>296</v>
      </c>
    </row>
    <row r="67" spans="4:14" ht="30" customHeight="1" thickBot="1">
      <c r="D67" s="222"/>
      <c r="E67" s="26">
        <v>43769</v>
      </c>
      <c r="F67" s="27"/>
      <c r="G67" s="27" t="s">
        <v>353</v>
      </c>
      <c r="H67" s="29"/>
      <c r="I67" s="58"/>
      <c r="J67" s="28"/>
      <c r="K67" s="9" t="s">
        <v>296</v>
      </c>
      <c r="L67" s="9" t="s">
        <v>296</v>
      </c>
      <c r="M67" s="9" t="s">
        <v>296</v>
      </c>
    </row>
    <row r="68" spans="4:14" ht="28.5" customHeight="1" thickBot="1">
      <c r="D68" s="222"/>
      <c r="E68" s="26">
        <v>43770</v>
      </c>
      <c r="F68" s="73" t="s">
        <v>376</v>
      </c>
      <c r="G68" s="27"/>
      <c r="H68" s="73" t="s">
        <v>377</v>
      </c>
      <c r="J68" s="28" t="s">
        <v>314</v>
      </c>
      <c r="K68" s="42"/>
      <c r="L68" s="9" t="s">
        <v>296</v>
      </c>
      <c r="M68" s="9" t="s">
        <v>296</v>
      </c>
    </row>
    <row r="69" spans="4:14" ht="30.75" customHeight="1" thickBot="1">
      <c r="D69" s="222"/>
      <c r="E69" s="26">
        <v>43776</v>
      </c>
      <c r="F69" s="27"/>
      <c r="G69" s="27"/>
      <c r="H69" s="73" t="s">
        <v>378</v>
      </c>
      <c r="J69" s="28" t="s">
        <v>314</v>
      </c>
      <c r="K69" s="42"/>
      <c r="L69" s="42"/>
      <c r="M69" s="9" t="s">
        <v>296</v>
      </c>
    </row>
    <row r="70" spans="4:14" ht="60.6" customHeight="1" thickBot="1">
      <c r="D70" s="222"/>
      <c r="E70" s="26" t="s">
        <v>379</v>
      </c>
      <c r="F70" s="27"/>
      <c r="G70" s="73" t="s">
        <v>380</v>
      </c>
      <c r="H70" s="73" t="s">
        <v>381</v>
      </c>
      <c r="J70" s="28" t="s">
        <v>329</v>
      </c>
      <c r="K70" s="9"/>
      <c r="L70" s="9" t="s">
        <v>296</v>
      </c>
      <c r="M70" s="9" t="s">
        <v>296</v>
      </c>
      <c r="N70" s="15"/>
    </row>
    <row r="71" spans="4:14" ht="81.599999999999994" customHeight="1" thickBot="1">
      <c r="D71" s="222"/>
      <c r="E71" s="26">
        <v>43783</v>
      </c>
      <c r="F71" s="27"/>
      <c r="G71" s="73" t="s">
        <v>382</v>
      </c>
      <c r="H71" s="27"/>
      <c r="J71" s="28" t="s">
        <v>314</v>
      </c>
      <c r="K71" s="9" t="s">
        <v>296</v>
      </c>
      <c r="L71" s="9" t="s">
        <v>296</v>
      </c>
      <c r="M71" s="9" t="s">
        <v>296</v>
      </c>
    </row>
    <row r="72" spans="4:14" ht="42" customHeight="1" thickBot="1">
      <c r="D72" s="222"/>
      <c r="E72" s="26">
        <v>43783</v>
      </c>
      <c r="F72" s="27"/>
      <c r="G72" s="27"/>
      <c r="H72" s="73" t="s">
        <v>383</v>
      </c>
      <c r="J72" s="28" t="s">
        <v>331</v>
      </c>
      <c r="K72" s="42"/>
      <c r="L72" s="42"/>
      <c r="M72" s="9" t="s">
        <v>296</v>
      </c>
    </row>
    <row r="73" spans="4:14" ht="41.25" customHeight="1" thickBot="1">
      <c r="D73" s="222"/>
      <c r="E73" s="26">
        <v>43787</v>
      </c>
      <c r="F73" s="27"/>
      <c r="G73" s="27" t="s">
        <v>322</v>
      </c>
      <c r="H73" s="27"/>
      <c r="J73" s="28" t="s">
        <v>314</v>
      </c>
      <c r="K73" s="9" t="s">
        <v>296</v>
      </c>
      <c r="L73" s="9" t="s">
        <v>296</v>
      </c>
      <c r="M73" s="9" t="s">
        <v>296</v>
      </c>
    </row>
    <row r="74" spans="4:14" ht="72" customHeight="1" thickBot="1">
      <c r="D74" s="222"/>
      <c r="E74" s="26">
        <v>43789</v>
      </c>
      <c r="F74" s="73" t="s">
        <v>384</v>
      </c>
      <c r="G74" s="27"/>
      <c r="H74" s="73" t="s">
        <v>362</v>
      </c>
      <c r="J74" s="28" t="s">
        <v>314</v>
      </c>
      <c r="K74" s="9" t="s">
        <v>296</v>
      </c>
      <c r="L74" s="9" t="s">
        <v>296</v>
      </c>
      <c r="M74" s="9" t="s">
        <v>296</v>
      </c>
    </row>
    <row r="75" spans="4:14" ht="45.6" customHeight="1" thickBot="1">
      <c r="D75" s="222"/>
      <c r="E75" s="26">
        <v>43791</v>
      </c>
      <c r="F75" s="27"/>
      <c r="G75" s="27"/>
      <c r="H75" s="73" t="s">
        <v>385</v>
      </c>
      <c r="J75" s="28" t="s">
        <v>329</v>
      </c>
      <c r="K75" s="42"/>
      <c r="L75" s="42"/>
      <c r="M75" s="9" t="s">
        <v>296</v>
      </c>
    </row>
    <row r="76" spans="4:14" ht="60.6" customHeight="1" thickBot="1">
      <c r="D76" s="222"/>
      <c r="E76" s="26">
        <v>43791</v>
      </c>
      <c r="F76" s="73" t="s">
        <v>386</v>
      </c>
      <c r="G76" s="27"/>
      <c r="H76" s="73" t="s">
        <v>387</v>
      </c>
      <c r="J76" s="28"/>
      <c r="K76" s="9"/>
      <c r="L76" s="9" t="s">
        <v>296</v>
      </c>
      <c r="M76" s="9" t="s">
        <v>296</v>
      </c>
    </row>
    <row r="77" spans="4:14" ht="57.75" customHeight="1" thickBot="1">
      <c r="D77" s="222"/>
      <c r="E77" s="26">
        <v>43794</v>
      </c>
      <c r="F77" s="27"/>
      <c r="G77" s="73" t="s">
        <v>388</v>
      </c>
      <c r="H77" s="34"/>
      <c r="J77" s="28"/>
      <c r="K77" s="9" t="s">
        <v>296</v>
      </c>
      <c r="L77" s="9" t="s">
        <v>296</v>
      </c>
      <c r="M77" s="9" t="s">
        <v>296</v>
      </c>
    </row>
    <row r="78" spans="4:14" ht="57.75" customHeight="1" thickBot="1">
      <c r="D78" s="222"/>
      <c r="E78" s="35">
        <v>43795</v>
      </c>
      <c r="F78" s="36" t="s">
        <v>311</v>
      </c>
      <c r="G78" s="36"/>
      <c r="H78" s="36"/>
      <c r="I78" s="37"/>
      <c r="J78" s="38" t="s">
        <v>314</v>
      </c>
      <c r="K78" s="39" t="s">
        <v>296</v>
      </c>
      <c r="L78" s="39" t="s">
        <v>296</v>
      </c>
      <c r="M78" s="39" t="s">
        <v>296</v>
      </c>
    </row>
    <row r="79" spans="4:14" ht="43.5" customHeight="1" thickBot="1">
      <c r="D79" s="222"/>
      <c r="E79" s="26">
        <v>43796</v>
      </c>
      <c r="F79" s="41"/>
      <c r="G79" s="27"/>
      <c r="H79" s="73" t="s">
        <v>389</v>
      </c>
      <c r="J79" s="28" t="s">
        <v>331</v>
      </c>
      <c r="K79" s="42"/>
      <c r="L79" s="42"/>
      <c r="M79" s="9" t="s">
        <v>296</v>
      </c>
    </row>
    <row r="80" spans="4:14" ht="42" customHeight="1" thickBot="1">
      <c r="D80" s="222"/>
      <c r="E80" s="26">
        <v>43797</v>
      </c>
      <c r="F80" s="27"/>
      <c r="G80" s="73" t="s">
        <v>390</v>
      </c>
      <c r="H80" s="27"/>
      <c r="J80" s="28"/>
      <c r="K80" s="9" t="s">
        <v>296</v>
      </c>
      <c r="L80" s="9" t="s">
        <v>296</v>
      </c>
      <c r="M80" s="9" t="s">
        <v>296</v>
      </c>
    </row>
    <row r="81" spans="2:16" ht="51.75" customHeight="1" thickBot="1">
      <c r="D81" s="222"/>
      <c r="E81" s="43">
        <v>43798</v>
      </c>
      <c r="F81" s="79" t="s">
        <v>391</v>
      </c>
      <c r="G81" s="27"/>
      <c r="H81" s="27"/>
      <c r="J81" s="28"/>
      <c r="K81" s="9" t="s">
        <v>296</v>
      </c>
      <c r="L81" s="9" t="s">
        <v>296</v>
      </c>
      <c r="M81" s="9" t="s">
        <v>296</v>
      </c>
    </row>
    <row r="82" spans="2:16" ht="69" customHeight="1" thickBot="1">
      <c r="D82" s="222"/>
      <c r="E82" s="31">
        <v>43802</v>
      </c>
      <c r="F82" s="56" t="s">
        <v>392</v>
      </c>
      <c r="G82" s="27"/>
      <c r="H82" s="27"/>
      <c r="J82" s="28"/>
      <c r="K82" s="9" t="s">
        <v>296</v>
      </c>
      <c r="L82" s="9" t="s">
        <v>296</v>
      </c>
      <c r="M82" s="9" t="s">
        <v>296</v>
      </c>
      <c r="P82" s="8" t="s">
        <v>393</v>
      </c>
    </row>
    <row r="83" spans="2:16" ht="60" customHeight="1" thickBot="1">
      <c r="D83" s="222"/>
      <c r="E83" s="26">
        <v>43803</v>
      </c>
      <c r="F83" s="73" t="s">
        <v>394</v>
      </c>
      <c r="G83" s="27"/>
      <c r="H83" s="73" t="s">
        <v>395</v>
      </c>
      <c r="J83" s="28"/>
      <c r="K83" s="9" t="s">
        <v>296</v>
      </c>
      <c r="L83" s="9" t="s">
        <v>296</v>
      </c>
      <c r="M83" s="9" t="s">
        <v>296</v>
      </c>
    </row>
    <row r="84" spans="2:16" ht="56.1" customHeight="1" thickBot="1">
      <c r="D84" s="222"/>
      <c r="E84" s="26">
        <v>43804</v>
      </c>
      <c r="F84" s="27"/>
      <c r="G84" s="73" t="s">
        <v>396</v>
      </c>
      <c r="H84" s="73" t="s">
        <v>397</v>
      </c>
      <c r="J84" s="28" t="s">
        <v>314</v>
      </c>
      <c r="K84" s="9"/>
      <c r="L84" s="9" t="s">
        <v>296</v>
      </c>
      <c r="M84" s="9" t="s">
        <v>296</v>
      </c>
      <c r="P84" s="8" t="s">
        <v>398</v>
      </c>
    </row>
    <row r="85" spans="2:16" ht="48" customHeight="1" thickBot="1">
      <c r="D85" s="222"/>
      <c r="E85" s="26">
        <v>43804</v>
      </c>
      <c r="F85" s="27"/>
      <c r="G85" s="36" t="s">
        <v>373</v>
      </c>
      <c r="H85" s="36"/>
      <c r="J85" s="28"/>
      <c r="K85" s="9" t="s">
        <v>296</v>
      </c>
      <c r="L85" s="9" t="s">
        <v>296</v>
      </c>
      <c r="M85" s="9" t="s">
        <v>296</v>
      </c>
      <c r="N85" s="15"/>
      <c r="P85" s="8" t="s">
        <v>399</v>
      </c>
    </row>
    <row r="86" spans="2:16" ht="29.25" customHeight="1" thickBot="1">
      <c r="D86" s="223"/>
      <c r="E86" s="31">
        <v>43808</v>
      </c>
      <c r="F86" s="79" t="s">
        <v>339</v>
      </c>
      <c r="G86" s="27"/>
      <c r="H86" s="27"/>
      <c r="J86" s="28" t="s">
        <v>314</v>
      </c>
      <c r="K86" s="9" t="s">
        <v>296</v>
      </c>
      <c r="L86" s="9" t="s">
        <v>296</v>
      </c>
      <c r="M86" s="9" t="s">
        <v>296</v>
      </c>
    </row>
    <row r="87" spans="2:16" ht="9.6" customHeight="1">
      <c r="B87" s="5"/>
      <c r="D87" s="44"/>
      <c r="E87" s="45"/>
      <c r="F87" s="46"/>
      <c r="G87" s="47"/>
      <c r="H87" s="47"/>
      <c r="J87" s="28"/>
      <c r="K87" s="9"/>
      <c r="L87" s="9"/>
      <c r="M87" s="9"/>
    </row>
    <row r="88" spans="2:16" ht="29.25" customHeight="1">
      <c r="B88" s="5"/>
      <c r="D88" s="44"/>
      <c r="E88" s="48"/>
      <c r="F88" s="49"/>
      <c r="G88" s="50"/>
      <c r="H88" s="50"/>
      <c r="J88" s="28"/>
      <c r="K88" s="9"/>
      <c r="L88" s="9"/>
      <c r="M88" s="9"/>
    </row>
    <row r="89" spans="2:16" ht="12.6" customHeight="1" thickBot="1">
      <c r="B89" s="5"/>
      <c r="D89" s="44"/>
      <c r="E89" s="51"/>
      <c r="F89" s="52"/>
      <c r="G89" s="53"/>
      <c r="H89" s="53"/>
      <c r="J89" s="28"/>
      <c r="K89" s="9"/>
      <c r="L89" s="9"/>
      <c r="M89" s="9"/>
    </row>
    <row r="90" spans="2:16" ht="27" customHeight="1" thickBot="1">
      <c r="D90" s="5"/>
      <c r="E90" s="59" t="s">
        <v>297</v>
      </c>
      <c r="F90" s="60" t="s">
        <v>298</v>
      </c>
      <c r="G90" s="60" t="s">
        <v>299</v>
      </c>
      <c r="H90" s="60" t="s">
        <v>300</v>
      </c>
      <c r="J90" s="18" t="s">
        <v>306</v>
      </c>
      <c r="K90" s="9" t="s">
        <v>296</v>
      </c>
      <c r="L90" s="9" t="s">
        <v>296</v>
      </c>
      <c r="M90" s="9" t="s">
        <v>296</v>
      </c>
    </row>
    <row r="91" spans="2:16" ht="47.25" customHeight="1" thickBot="1">
      <c r="D91" s="55"/>
      <c r="E91" s="224" t="s">
        <v>400</v>
      </c>
      <c r="F91" s="225"/>
      <c r="G91" s="225"/>
      <c r="H91" s="226"/>
      <c r="K91" s="9" t="s">
        <v>296</v>
      </c>
      <c r="L91" s="9" t="s">
        <v>296</v>
      </c>
      <c r="M91" s="9" t="s">
        <v>296</v>
      </c>
    </row>
    <row r="92" spans="2:16" ht="62.25" customHeight="1" thickBot="1">
      <c r="D92" s="227" t="str">
        <f>E91</f>
        <v>3. Budget &amp; Precept Proposal - Detail</v>
      </c>
      <c r="E92" s="26" t="s">
        <v>401</v>
      </c>
      <c r="F92" s="27"/>
      <c r="G92" s="73" t="s">
        <v>402</v>
      </c>
      <c r="H92" s="27"/>
      <c r="J92" s="28" t="s">
        <v>314</v>
      </c>
      <c r="K92" s="9" t="s">
        <v>296</v>
      </c>
      <c r="L92" s="9" t="s">
        <v>296</v>
      </c>
      <c r="M92" s="9" t="s">
        <v>296</v>
      </c>
      <c r="P92" s="8" t="s">
        <v>403</v>
      </c>
    </row>
    <row r="93" spans="2:16" ht="89.65" customHeight="1" thickBot="1">
      <c r="D93" s="228"/>
      <c r="E93" s="26">
        <v>43808</v>
      </c>
      <c r="F93" s="27"/>
      <c r="G93" s="73" t="s">
        <v>404</v>
      </c>
      <c r="H93" s="73" t="s">
        <v>405</v>
      </c>
      <c r="J93" s="28" t="s">
        <v>314</v>
      </c>
      <c r="K93" s="9" t="s">
        <v>296</v>
      </c>
      <c r="L93" s="9" t="s">
        <v>296</v>
      </c>
      <c r="M93" s="9" t="s">
        <v>296</v>
      </c>
      <c r="P93" s="8" t="s">
        <v>406</v>
      </c>
    </row>
    <row r="94" spans="2:16" ht="38.65" customHeight="1" thickBot="1">
      <c r="D94" s="228"/>
      <c r="E94" s="26">
        <v>43812</v>
      </c>
      <c r="F94" s="27" t="s">
        <v>407</v>
      </c>
      <c r="G94" s="27"/>
      <c r="H94" s="27"/>
      <c r="J94" s="28"/>
      <c r="K94" s="9" t="s">
        <v>296</v>
      </c>
      <c r="L94" s="9" t="s">
        <v>296</v>
      </c>
      <c r="M94" s="9" t="s">
        <v>296</v>
      </c>
      <c r="P94" s="8" t="s">
        <v>408</v>
      </c>
    </row>
    <row r="95" spans="2:16" ht="32.25" customHeight="1" thickBot="1">
      <c r="D95" s="228"/>
      <c r="E95" s="26">
        <v>43817</v>
      </c>
      <c r="F95" s="73" t="s">
        <v>409</v>
      </c>
      <c r="G95" s="27"/>
      <c r="H95" s="27"/>
      <c r="J95" s="28" t="s">
        <v>314</v>
      </c>
      <c r="K95" s="9" t="s">
        <v>296</v>
      </c>
      <c r="L95" s="9" t="s">
        <v>296</v>
      </c>
      <c r="M95" s="9" t="s">
        <v>296</v>
      </c>
    </row>
    <row r="96" spans="2:16" ht="67.5" customHeight="1" thickBot="1">
      <c r="D96" s="228"/>
      <c r="E96" s="26">
        <v>43818</v>
      </c>
      <c r="F96" s="27"/>
      <c r="G96" s="73" t="s">
        <v>410</v>
      </c>
      <c r="H96" s="73" t="s">
        <v>411</v>
      </c>
      <c r="J96" s="28"/>
      <c r="K96" s="9"/>
      <c r="L96" s="9"/>
      <c r="M96" s="9" t="s">
        <v>296</v>
      </c>
    </row>
    <row r="97" spans="4:16" ht="45.75" customHeight="1" thickBot="1">
      <c r="D97" s="228"/>
      <c r="E97" s="26">
        <v>43819</v>
      </c>
      <c r="F97" s="27"/>
      <c r="G97" s="73" t="s">
        <v>390</v>
      </c>
      <c r="H97" s="27"/>
      <c r="J97" s="28"/>
      <c r="K97" s="9" t="s">
        <v>296</v>
      </c>
      <c r="L97" s="9" t="s">
        <v>296</v>
      </c>
      <c r="M97" s="9" t="s">
        <v>296</v>
      </c>
    </row>
    <row r="98" spans="4:16" ht="58.5" customHeight="1" thickBot="1">
      <c r="D98" s="228"/>
      <c r="E98" s="26">
        <v>43819</v>
      </c>
      <c r="F98" s="73" t="s">
        <v>412</v>
      </c>
      <c r="G98" s="27"/>
      <c r="H98" s="73" t="s">
        <v>413</v>
      </c>
      <c r="J98" s="28" t="s">
        <v>314</v>
      </c>
      <c r="K98" s="9" t="s">
        <v>296</v>
      </c>
      <c r="L98" s="9" t="s">
        <v>296</v>
      </c>
      <c r="M98" s="9" t="s">
        <v>296</v>
      </c>
      <c r="P98" s="8" t="s">
        <v>414</v>
      </c>
    </row>
    <row r="99" spans="4:16" ht="33" customHeight="1" thickBot="1">
      <c r="D99" s="228"/>
      <c r="E99" s="61">
        <v>2020</v>
      </c>
      <c r="F99" s="62"/>
      <c r="G99" s="62"/>
      <c r="H99" s="27"/>
      <c r="J99" s="28"/>
      <c r="K99" s="9" t="s">
        <v>296</v>
      </c>
      <c r="L99" s="9" t="s">
        <v>296</v>
      </c>
      <c r="M99" s="9" t="s">
        <v>296</v>
      </c>
    </row>
    <row r="100" spans="4:16" ht="26.25" customHeight="1" thickBot="1">
      <c r="D100" s="228"/>
      <c r="E100" s="33" t="s">
        <v>292</v>
      </c>
      <c r="F100" s="27"/>
      <c r="G100" s="71" t="s">
        <v>415</v>
      </c>
      <c r="H100" s="27"/>
      <c r="J100" s="28" t="s">
        <v>314</v>
      </c>
      <c r="K100" s="9" t="s">
        <v>296</v>
      </c>
      <c r="L100" s="9" t="s">
        <v>296</v>
      </c>
      <c r="M100" s="9" t="s">
        <v>296</v>
      </c>
      <c r="P100" s="8" t="s">
        <v>416</v>
      </c>
    </row>
    <row r="101" spans="4:16" ht="44.65" customHeight="1" thickBot="1">
      <c r="D101" s="228"/>
      <c r="E101" s="26" t="s">
        <v>417</v>
      </c>
      <c r="F101" s="27"/>
      <c r="G101" s="27"/>
      <c r="H101" s="73" t="s">
        <v>418</v>
      </c>
      <c r="J101" s="28" t="s">
        <v>314</v>
      </c>
      <c r="K101" s="42"/>
      <c r="L101" s="9" t="s">
        <v>296</v>
      </c>
      <c r="M101" s="9" t="s">
        <v>296</v>
      </c>
    </row>
    <row r="102" spans="4:16" ht="58.15" customHeight="1" thickBot="1">
      <c r="D102" s="228"/>
      <c r="E102" s="26">
        <v>43832</v>
      </c>
      <c r="F102" s="73" t="s">
        <v>419</v>
      </c>
      <c r="G102" s="27"/>
      <c r="H102" s="27"/>
      <c r="J102" s="28" t="s">
        <v>314</v>
      </c>
      <c r="K102" s="9" t="s">
        <v>296</v>
      </c>
      <c r="L102" s="9" t="s">
        <v>296</v>
      </c>
      <c r="M102" s="9" t="s">
        <v>296</v>
      </c>
      <c r="P102" s="8" t="s">
        <v>420</v>
      </c>
    </row>
    <row r="103" spans="4:16" ht="58.15" customHeight="1" thickBot="1">
      <c r="D103" s="228"/>
      <c r="E103" s="26">
        <v>43833</v>
      </c>
      <c r="F103" s="73" t="s">
        <v>421</v>
      </c>
      <c r="G103" s="27"/>
      <c r="H103" s="27"/>
      <c r="J103" s="28"/>
      <c r="K103" s="9" t="s">
        <v>296</v>
      </c>
      <c r="L103" s="9" t="s">
        <v>296</v>
      </c>
      <c r="M103" s="9" t="s">
        <v>296</v>
      </c>
      <c r="P103" s="8" t="s">
        <v>420</v>
      </c>
    </row>
    <row r="104" spans="4:16" ht="64.5" customHeight="1" thickBot="1">
      <c r="D104" s="228"/>
      <c r="E104" s="26">
        <v>43832</v>
      </c>
      <c r="F104" s="27"/>
      <c r="G104" s="73" t="s">
        <v>422</v>
      </c>
      <c r="H104" s="34"/>
      <c r="J104" s="28"/>
      <c r="K104" s="9" t="s">
        <v>296</v>
      </c>
      <c r="L104" s="9" t="s">
        <v>296</v>
      </c>
      <c r="M104" s="9" t="s">
        <v>296</v>
      </c>
    </row>
    <row r="105" spans="4:16" ht="58.15" customHeight="1" thickBot="1">
      <c r="D105" s="228"/>
      <c r="E105" s="26">
        <v>43833</v>
      </c>
      <c r="F105" s="27" t="s">
        <v>423</v>
      </c>
      <c r="G105" s="73" t="s">
        <v>424</v>
      </c>
      <c r="H105" s="27"/>
      <c r="J105" s="28" t="s">
        <v>314</v>
      </c>
      <c r="K105" s="9" t="s">
        <v>296</v>
      </c>
      <c r="L105" s="9" t="s">
        <v>296</v>
      </c>
      <c r="M105" s="9" t="s">
        <v>296</v>
      </c>
      <c r="P105" s="8" t="s">
        <v>425</v>
      </c>
    </row>
    <row r="106" spans="4:16" ht="51.75" customHeight="1" thickBot="1">
      <c r="D106" s="228"/>
      <c r="E106" s="35">
        <v>43845</v>
      </c>
      <c r="F106" s="36"/>
      <c r="G106" s="72" t="s">
        <v>426</v>
      </c>
      <c r="H106" s="72" t="s">
        <v>427</v>
      </c>
      <c r="J106" s="28" t="s">
        <v>314</v>
      </c>
      <c r="K106" s="9" t="s">
        <v>296</v>
      </c>
      <c r="L106" s="9" t="s">
        <v>296</v>
      </c>
      <c r="M106" s="9" t="s">
        <v>296</v>
      </c>
      <c r="P106" s="8" t="s">
        <v>425</v>
      </c>
    </row>
    <row r="107" spans="4:16" ht="40.5" customHeight="1" thickBot="1">
      <c r="D107" s="228"/>
      <c r="E107" s="35">
        <v>43845</v>
      </c>
      <c r="F107" s="27"/>
      <c r="G107" s="72" t="s">
        <v>428</v>
      </c>
      <c r="H107" s="34"/>
      <c r="J107" s="28" t="s">
        <v>329</v>
      </c>
      <c r="K107" s="9" t="s">
        <v>296</v>
      </c>
      <c r="L107" s="9" t="s">
        <v>296</v>
      </c>
      <c r="M107" s="9" t="s">
        <v>296</v>
      </c>
    </row>
    <row r="108" spans="4:16" ht="37.5" customHeight="1" thickBot="1">
      <c r="D108" s="228"/>
      <c r="E108" s="35">
        <v>43852</v>
      </c>
      <c r="F108" s="27"/>
      <c r="G108" s="72" t="s">
        <v>429</v>
      </c>
      <c r="H108" s="34"/>
      <c r="J108" s="28"/>
      <c r="K108" s="9" t="s">
        <v>296</v>
      </c>
      <c r="L108" s="9" t="s">
        <v>296</v>
      </c>
      <c r="M108" s="9" t="s">
        <v>296</v>
      </c>
    </row>
    <row r="109" spans="4:16" ht="47.25" customHeight="1" thickBot="1">
      <c r="D109" s="228"/>
      <c r="E109" s="26" t="s">
        <v>430</v>
      </c>
      <c r="F109" s="27"/>
      <c r="G109" s="73" t="s">
        <v>431</v>
      </c>
      <c r="H109" s="27"/>
      <c r="J109" s="28"/>
      <c r="K109" s="42"/>
      <c r="L109" s="9" t="s">
        <v>296</v>
      </c>
      <c r="M109" s="9" t="s">
        <v>296</v>
      </c>
    </row>
    <row r="110" spans="4:16" ht="42.6" customHeight="1" thickBot="1">
      <c r="D110" s="228"/>
      <c r="E110" s="26" t="s">
        <v>432</v>
      </c>
      <c r="F110" s="27"/>
      <c r="G110" s="73" t="s">
        <v>433</v>
      </c>
      <c r="H110" s="27"/>
      <c r="J110" s="28"/>
      <c r="K110" s="42"/>
      <c r="L110" s="9" t="s">
        <v>296</v>
      </c>
      <c r="M110" s="9" t="s">
        <v>296</v>
      </c>
    </row>
    <row r="111" spans="4:16" ht="39" customHeight="1" thickBot="1">
      <c r="D111" s="228"/>
      <c r="E111" s="26" t="s">
        <v>434</v>
      </c>
      <c r="F111" s="27"/>
      <c r="G111" s="73" t="s">
        <v>435</v>
      </c>
      <c r="H111" s="27"/>
      <c r="J111" s="28"/>
      <c r="K111" s="42"/>
      <c r="L111" s="9" t="s">
        <v>296</v>
      </c>
      <c r="M111" s="9" t="s">
        <v>296</v>
      </c>
    </row>
    <row r="112" spans="4:16" ht="39" customHeight="1" thickBot="1">
      <c r="D112" s="228"/>
      <c r="E112" s="26" t="s">
        <v>436</v>
      </c>
      <c r="F112" s="27"/>
      <c r="G112" s="73" t="s">
        <v>437</v>
      </c>
      <c r="H112" s="27"/>
      <c r="J112" s="28"/>
      <c r="K112" s="42"/>
      <c r="L112" s="9" t="s">
        <v>296</v>
      </c>
      <c r="M112" s="9" t="s">
        <v>296</v>
      </c>
    </row>
    <row r="113" spans="1:13" ht="30" customHeight="1" thickBot="1">
      <c r="A113" s="5"/>
      <c r="B113" s="5"/>
      <c r="D113" s="228"/>
      <c r="E113" s="33" t="s">
        <v>292</v>
      </c>
      <c r="F113" s="27"/>
      <c r="G113" s="71" t="s">
        <v>438</v>
      </c>
      <c r="H113" s="34"/>
      <c r="J113" s="28"/>
      <c r="K113" s="9" t="s">
        <v>296</v>
      </c>
      <c r="L113" s="9" t="s">
        <v>296</v>
      </c>
      <c r="M113" s="9" t="s">
        <v>296</v>
      </c>
    </row>
    <row r="114" spans="1:13" ht="63" customHeight="1" thickBot="1">
      <c r="D114" s="229"/>
      <c r="E114" s="35">
        <v>43892</v>
      </c>
      <c r="F114" s="36" t="s">
        <v>439</v>
      </c>
      <c r="G114" s="36"/>
      <c r="H114" s="36"/>
      <c r="J114" s="28" t="s">
        <v>314</v>
      </c>
      <c r="K114" s="9" t="s">
        <v>296</v>
      </c>
      <c r="L114" s="9" t="s">
        <v>296</v>
      </c>
      <c r="M114" s="9" t="s">
        <v>296</v>
      </c>
    </row>
    <row r="115" spans="1:13" ht="27" customHeight="1" thickBot="1">
      <c r="D115" s="5"/>
      <c r="E115" s="204" t="s">
        <v>440</v>
      </c>
      <c r="F115" s="205"/>
      <c r="G115" s="205"/>
      <c r="H115" s="206"/>
      <c r="K115" s="9"/>
      <c r="L115" s="9" t="s">
        <v>296</v>
      </c>
      <c r="M115" s="9" t="s">
        <v>296</v>
      </c>
    </row>
    <row r="116" spans="1:13" ht="57" customHeight="1" thickBot="1">
      <c r="D116" s="207" t="str">
        <f>E115</f>
        <v>4. Post Budget &amp; Precept Setting - Detail</v>
      </c>
      <c r="E116" s="26" t="s">
        <v>441</v>
      </c>
      <c r="F116" s="63"/>
      <c r="G116" s="63"/>
      <c r="H116" s="63" t="s">
        <v>442</v>
      </c>
      <c r="J116" s="28" t="s">
        <v>314</v>
      </c>
      <c r="K116" s="42"/>
      <c r="L116" s="9" t="s">
        <v>296</v>
      </c>
      <c r="M116" s="9" t="s">
        <v>296</v>
      </c>
    </row>
    <row r="117" spans="1:13" ht="24" customHeight="1" thickBot="1">
      <c r="D117" s="208"/>
      <c r="E117" s="33" t="s">
        <v>443</v>
      </c>
      <c r="F117" s="64" t="s">
        <v>444</v>
      </c>
      <c r="G117" s="65"/>
      <c r="H117" s="65"/>
      <c r="J117" s="28"/>
      <c r="K117" s="9"/>
      <c r="L117" s="9" t="s">
        <v>296</v>
      </c>
      <c r="M117" s="9" t="s">
        <v>296</v>
      </c>
    </row>
    <row r="118" spans="1:13" ht="46.5" customHeight="1" thickBot="1">
      <c r="D118" s="208"/>
      <c r="E118" s="26" t="s">
        <v>445</v>
      </c>
      <c r="F118" s="65"/>
      <c r="G118" s="65"/>
      <c r="H118" s="65" t="s">
        <v>446</v>
      </c>
      <c r="J118" s="66"/>
      <c r="K118" s="42"/>
      <c r="L118" s="9" t="s">
        <v>296</v>
      </c>
      <c r="M118" s="9" t="s">
        <v>296</v>
      </c>
    </row>
    <row r="119" spans="1:13" ht="46.5" customHeight="1" thickBot="1">
      <c r="D119" s="208"/>
      <c r="E119" s="33" t="s">
        <v>447</v>
      </c>
      <c r="F119" s="64" t="s">
        <v>448</v>
      </c>
      <c r="G119" s="65"/>
      <c r="H119" s="65"/>
      <c r="J119" s="66"/>
      <c r="K119" s="42"/>
      <c r="L119" s="9" t="s">
        <v>296</v>
      </c>
      <c r="M119" s="9" t="s">
        <v>296</v>
      </c>
    </row>
    <row r="120" spans="1:13" ht="26.25" customHeight="1" thickBot="1">
      <c r="D120" s="208"/>
      <c r="E120" s="33" t="s">
        <v>443</v>
      </c>
      <c r="F120" s="65"/>
      <c r="G120" s="65" t="s">
        <v>449</v>
      </c>
      <c r="H120" s="65"/>
      <c r="J120" s="28"/>
      <c r="K120" s="42"/>
      <c r="L120" s="9" t="s">
        <v>296</v>
      </c>
      <c r="M120" s="9" t="s">
        <v>296</v>
      </c>
    </row>
    <row r="121" spans="1:13" ht="53.25" customHeight="1" thickBot="1">
      <c r="D121" s="208"/>
      <c r="E121" s="33" t="s">
        <v>450</v>
      </c>
      <c r="F121" s="64" t="s">
        <v>451</v>
      </c>
      <c r="G121" s="64" t="s">
        <v>452</v>
      </c>
      <c r="H121" s="65"/>
      <c r="J121" s="28"/>
      <c r="K121" s="42"/>
      <c r="L121" s="9"/>
      <c r="M121" s="9"/>
    </row>
    <row r="122" spans="1:13" ht="24" customHeight="1" thickBot="1">
      <c r="D122" s="208"/>
      <c r="E122" s="33" t="s">
        <v>443</v>
      </c>
      <c r="F122" s="64" t="s">
        <v>453</v>
      </c>
      <c r="G122" s="65"/>
      <c r="H122" s="65"/>
      <c r="J122" s="28"/>
      <c r="K122" s="9"/>
      <c r="L122" s="9" t="s">
        <v>296</v>
      </c>
      <c r="M122" s="9" t="s">
        <v>296</v>
      </c>
    </row>
    <row r="123" spans="1:13" ht="44.25" customHeight="1" thickBot="1">
      <c r="D123" s="208"/>
      <c r="E123" s="33" t="s">
        <v>454</v>
      </c>
      <c r="F123" s="64"/>
      <c r="G123" s="64" t="s">
        <v>455</v>
      </c>
      <c r="H123" s="65"/>
      <c r="J123" s="28"/>
      <c r="K123" s="67"/>
      <c r="L123" s="9"/>
      <c r="M123" s="9"/>
    </row>
    <row r="124" spans="1:13" ht="47.25" customHeight="1" thickBot="1">
      <c r="C124" s="68"/>
      <c r="D124" s="209"/>
      <c r="E124" s="26">
        <v>43921</v>
      </c>
      <c r="F124" s="27"/>
      <c r="G124" s="27"/>
      <c r="H124" s="27" t="s">
        <v>456</v>
      </c>
      <c r="J124" s="28"/>
      <c r="K124" s="42"/>
      <c r="L124" s="9" t="s">
        <v>296</v>
      </c>
      <c r="M124" s="9" t="s">
        <v>296</v>
      </c>
    </row>
    <row r="125" spans="1:13" ht="25.5" customHeight="1" thickBot="1">
      <c r="D125" s="210"/>
      <c r="E125" s="26">
        <v>43922</v>
      </c>
      <c r="F125" s="63" t="s">
        <v>457</v>
      </c>
      <c r="G125" s="63"/>
      <c r="H125" s="63"/>
      <c r="J125" s="69"/>
      <c r="K125" s="42"/>
      <c r="L125" s="9" t="s">
        <v>296</v>
      </c>
      <c r="M125" s="9" t="s">
        <v>296</v>
      </c>
    </row>
    <row r="126" spans="1:13" ht="18">
      <c r="E126" s="5"/>
      <c r="F126" s="211"/>
      <c r="G126" s="211"/>
      <c r="H126" s="70"/>
      <c r="L126" s="5"/>
      <c r="M126" s="5"/>
    </row>
    <row r="131" spans="7:7">
      <c r="G131">
        <v>7</v>
      </c>
    </row>
  </sheetData>
  <mergeCells count="9">
    <mergeCell ref="E115:H115"/>
    <mergeCell ref="D116:D125"/>
    <mergeCell ref="F126:G126"/>
    <mergeCell ref="E13:H13"/>
    <mergeCell ref="D14:D52"/>
    <mergeCell ref="E57:H57"/>
    <mergeCell ref="D58:D86"/>
    <mergeCell ref="E91:H91"/>
    <mergeCell ref="D92:D114"/>
  </mergeCells>
  <pageMargins left="0.7" right="0.7" top="0.75" bottom="0.75" header="0.3" footer="0.3"/>
  <pageSetup paperSize="9"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C43BC-8543-4C85-B579-C9C058D1CFC6}">
  <sheetPr>
    <pageSetUpPr fitToPage="1"/>
  </sheetPr>
  <dimension ref="A1:N103"/>
  <sheetViews>
    <sheetView zoomScale="90" zoomScaleNormal="90" workbookViewId="0">
      <pane xSplit="4" ySplit="4" topLeftCell="E25" activePane="bottomRight" state="frozen"/>
      <selection pane="bottomRight" activeCell="D3" sqref="D3"/>
      <selection pane="bottomLeft" activeCell="H103" sqref="H103"/>
      <selection pane="topRight" activeCell="H103" sqref="H103"/>
    </sheetView>
  </sheetViews>
  <sheetFormatPr defaultRowHeight="14.45"/>
  <cols>
    <col min="1" max="1" width="9.85546875" hidden="1" customWidth="1"/>
    <col min="2" max="2" width="9.5703125" customWidth="1"/>
    <col min="3" max="3" width="15.5703125" customWidth="1"/>
    <col min="4" max="4" width="20.5703125" customWidth="1"/>
    <col min="5" max="5" width="14.140625" customWidth="1"/>
    <col min="6" max="6" width="14.85546875" style="92" customWidth="1"/>
    <col min="7" max="7" width="13.5703125" style="89" customWidth="1"/>
    <col min="8" max="13" width="8.42578125" customWidth="1"/>
    <col min="14" max="14" width="38.7109375" customWidth="1"/>
  </cols>
  <sheetData>
    <row r="1" spans="1:14" ht="18.600000000000001" hidden="1">
      <c r="B1" s="150"/>
      <c r="C1" s="5"/>
      <c r="D1" s="151"/>
      <c r="E1" s="151"/>
      <c r="F1" s="151"/>
      <c r="G1" s="180"/>
      <c r="H1" s="151"/>
      <c r="I1" s="151"/>
      <c r="J1" s="151"/>
      <c r="K1" s="151"/>
      <c r="L1" s="151"/>
      <c r="M1" s="151"/>
      <c r="N1" s="5"/>
    </row>
    <row r="2" spans="1:14" ht="23.1" customHeight="1">
      <c r="B2" s="199" t="s">
        <v>458</v>
      </c>
      <c r="C2" s="199"/>
      <c r="D2" s="199"/>
      <c r="E2" s="199"/>
      <c r="F2" s="199"/>
      <c r="G2" s="199"/>
      <c r="H2" s="199"/>
      <c r="I2" s="199"/>
      <c r="J2" s="199"/>
      <c r="K2" s="199"/>
      <c r="L2" s="199"/>
      <c r="M2" s="199"/>
      <c r="N2" s="199"/>
    </row>
    <row r="3" spans="1:14" ht="42.95" customHeight="1" thickBot="1">
      <c r="B3" s="155"/>
      <c r="C3" s="155"/>
      <c r="D3" s="155"/>
      <c r="E3" s="155"/>
      <c r="F3" s="155"/>
      <c r="G3" s="181"/>
      <c r="H3" s="230" t="s">
        <v>459</v>
      </c>
      <c r="I3" s="231"/>
      <c r="J3" s="231"/>
      <c r="K3" s="231"/>
      <c r="L3" s="231"/>
      <c r="M3" s="231"/>
      <c r="N3" s="231"/>
    </row>
    <row r="4" spans="1:14" s="100" customFormat="1" ht="116.1" customHeight="1" thickTop="1" thickBot="1">
      <c r="A4" s="118" t="s">
        <v>460</v>
      </c>
      <c r="B4" s="161" t="s">
        <v>1</v>
      </c>
      <c r="C4" s="163" t="s">
        <v>2</v>
      </c>
      <c r="D4" s="163" t="s">
        <v>3</v>
      </c>
      <c r="E4" s="163" t="s">
        <v>4</v>
      </c>
      <c r="F4" s="163" t="s">
        <v>5</v>
      </c>
      <c r="G4" s="163" t="s">
        <v>98</v>
      </c>
      <c r="H4" s="160" t="s">
        <v>461</v>
      </c>
      <c r="I4" s="156" t="s">
        <v>462</v>
      </c>
      <c r="J4" s="157" t="s">
        <v>463</v>
      </c>
      <c r="K4" s="158" t="s">
        <v>464</v>
      </c>
      <c r="L4" s="159" t="s">
        <v>465</v>
      </c>
      <c r="M4" s="170" t="s">
        <v>466</v>
      </c>
      <c r="N4" s="162" t="s">
        <v>7</v>
      </c>
    </row>
    <row r="5" spans="1:14" s="105" customFormat="1" ht="60" customHeight="1" thickTop="1" thickBot="1">
      <c r="A5" s="187" t="s">
        <v>467</v>
      </c>
      <c r="B5" s="101" t="s">
        <v>468</v>
      </c>
      <c r="C5" s="102" t="s">
        <v>469</v>
      </c>
      <c r="D5" s="108" t="s">
        <v>470</v>
      </c>
      <c r="E5" s="109" t="s">
        <v>14</v>
      </c>
      <c r="F5" s="141" t="s">
        <v>15</v>
      </c>
      <c r="G5" s="143">
        <v>45345</v>
      </c>
      <c r="H5" s="103"/>
      <c r="I5" s="103"/>
      <c r="J5" s="103"/>
      <c r="K5" s="103"/>
      <c r="L5" s="103"/>
      <c r="M5" s="103"/>
      <c r="N5" s="139" t="s">
        <v>471</v>
      </c>
    </row>
    <row r="6" spans="1:14" s="105" customFormat="1" ht="73.150000000000006" customHeight="1" thickTop="1" thickBot="1">
      <c r="A6" s="187" t="s">
        <v>467</v>
      </c>
      <c r="B6" s="101" t="s">
        <v>472</v>
      </c>
      <c r="C6" s="102" t="s">
        <v>469</v>
      </c>
      <c r="D6" s="191" t="s">
        <v>473</v>
      </c>
      <c r="E6" s="109" t="s">
        <v>14</v>
      </c>
      <c r="F6" s="141" t="s">
        <v>15</v>
      </c>
      <c r="G6" s="143">
        <v>45356</v>
      </c>
      <c r="H6" s="103"/>
      <c r="I6" s="103"/>
      <c r="J6" s="103"/>
      <c r="K6" s="103"/>
      <c r="L6" s="103"/>
      <c r="M6" s="103"/>
      <c r="N6" s="139" t="s">
        <v>474</v>
      </c>
    </row>
    <row r="7" spans="1:14" s="105" customFormat="1" ht="87.95" customHeight="1" thickTop="1" thickBot="1">
      <c r="A7" s="105" t="s">
        <v>475</v>
      </c>
      <c r="B7" s="101" t="s">
        <v>476</v>
      </c>
      <c r="C7" s="102" t="s">
        <v>469</v>
      </c>
      <c r="D7" s="139" t="s">
        <v>477</v>
      </c>
      <c r="E7" s="109" t="s">
        <v>14</v>
      </c>
      <c r="F7" s="141" t="s">
        <v>15</v>
      </c>
      <c r="G7" s="110">
        <v>45429</v>
      </c>
      <c r="H7" s="164"/>
      <c r="I7" s="103"/>
      <c r="J7" s="103"/>
      <c r="K7" s="103"/>
      <c r="L7" s="103"/>
      <c r="M7" s="103"/>
      <c r="N7" s="139" t="s">
        <v>478</v>
      </c>
    </row>
    <row r="8" spans="1:14" s="105" customFormat="1" ht="54" customHeight="1" thickTop="1" thickBot="1">
      <c r="A8" s="190" t="s">
        <v>467</v>
      </c>
      <c r="B8" s="101" t="s">
        <v>479</v>
      </c>
      <c r="C8" s="102" t="s">
        <v>469</v>
      </c>
      <c r="D8" s="108" t="s">
        <v>480</v>
      </c>
      <c r="E8" s="109" t="s">
        <v>14</v>
      </c>
      <c r="F8" s="141" t="s">
        <v>481</v>
      </c>
      <c r="G8" s="143">
        <v>45432</v>
      </c>
      <c r="H8" s="164"/>
      <c r="I8" s="103"/>
      <c r="J8" s="103"/>
      <c r="K8" s="103"/>
      <c r="L8" s="103"/>
      <c r="M8" s="103"/>
      <c r="N8" s="139" t="s">
        <v>482</v>
      </c>
    </row>
    <row r="9" spans="1:14" s="105" customFormat="1" ht="52.5" customHeight="1" thickTop="1" thickBot="1">
      <c r="A9" s="105" t="s">
        <v>475</v>
      </c>
      <c r="B9" s="101" t="s">
        <v>483</v>
      </c>
      <c r="C9" s="102" t="s">
        <v>469</v>
      </c>
      <c r="D9" s="108" t="s">
        <v>484</v>
      </c>
      <c r="E9" s="109" t="s">
        <v>14</v>
      </c>
      <c r="F9" s="141" t="s">
        <v>15</v>
      </c>
      <c r="G9" s="143">
        <v>45434</v>
      </c>
      <c r="H9" s="164"/>
      <c r="I9" s="103"/>
      <c r="J9" s="103"/>
      <c r="K9" s="103"/>
      <c r="L9" s="103"/>
      <c r="M9" s="103"/>
      <c r="N9" s="139" t="s">
        <v>485</v>
      </c>
    </row>
    <row r="10" spans="1:14" s="105" customFormat="1" ht="75.95" customHeight="1" thickTop="1" thickBot="1">
      <c r="A10" s="190" t="s">
        <v>467</v>
      </c>
      <c r="B10" s="101" t="s">
        <v>486</v>
      </c>
      <c r="C10" s="102" t="s">
        <v>469</v>
      </c>
      <c r="D10" s="108" t="s">
        <v>487</v>
      </c>
      <c r="E10" s="109" t="s">
        <v>14</v>
      </c>
      <c r="F10" s="141" t="s">
        <v>488</v>
      </c>
      <c r="G10" s="143">
        <v>45435</v>
      </c>
      <c r="H10" s="164"/>
      <c r="I10" s="103"/>
      <c r="J10" s="103"/>
      <c r="K10" s="103"/>
      <c r="L10" s="103"/>
      <c r="M10" s="103"/>
      <c r="N10" s="139" t="s">
        <v>489</v>
      </c>
    </row>
    <row r="11" spans="1:14" s="105" customFormat="1" ht="45" customHeight="1" thickTop="1" thickBot="1">
      <c r="A11" s="105" t="s">
        <v>475</v>
      </c>
      <c r="B11" s="101" t="s">
        <v>490</v>
      </c>
      <c r="C11" s="102" t="s">
        <v>469</v>
      </c>
      <c r="D11" s="108" t="s">
        <v>491</v>
      </c>
      <c r="E11" s="109" t="s">
        <v>14</v>
      </c>
      <c r="F11" s="141" t="s">
        <v>15</v>
      </c>
      <c r="G11" s="143">
        <v>45441</v>
      </c>
      <c r="H11" s="164"/>
      <c r="I11" s="103"/>
      <c r="J11" s="103"/>
      <c r="K11" s="103"/>
      <c r="L11" s="103"/>
      <c r="M11" s="103"/>
      <c r="N11" s="139" t="s">
        <v>492</v>
      </c>
    </row>
    <row r="12" spans="1:14" s="105" customFormat="1" ht="53.45" customHeight="1" thickTop="1" thickBot="1">
      <c r="A12" s="188" t="s">
        <v>493</v>
      </c>
      <c r="B12" s="101" t="s">
        <v>494</v>
      </c>
      <c r="C12" s="102" t="s">
        <v>469</v>
      </c>
      <c r="D12" s="108" t="s">
        <v>495</v>
      </c>
      <c r="E12" s="109" t="s">
        <v>14</v>
      </c>
      <c r="F12" s="141" t="s">
        <v>496</v>
      </c>
      <c r="G12" s="110">
        <v>45441</v>
      </c>
      <c r="H12" s="164"/>
      <c r="I12" s="110"/>
      <c r="J12" s="110"/>
      <c r="K12" s="110"/>
      <c r="L12" s="110"/>
      <c r="M12" s="110"/>
      <c r="N12" s="139" t="s">
        <v>497</v>
      </c>
    </row>
    <row r="13" spans="1:14" s="105" customFormat="1" ht="100.5" customHeight="1" thickTop="1" thickBot="1">
      <c r="A13" s="188" t="s">
        <v>493</v>
      </c>
      <c r="B13" s="101" t="s">
        <v>498</v>
      </c>
      <c r="C13" s="102"/>
      <c r="D13" s="191" t="s">
        <v>499</v>
      </c>
      <c r="E13" s="109" t="s">
        <v>14</v>
      </c>
      <c r="F13" s="141" t="s">
        <v>500</v>
      </c>
      <c r="G13" s="143">
        <v>45446</v>
      </c>
      <c r="H13" s="164"/>
      <c r="I13" s="103"/>
      <c r="J13" s="103"/>
      <c r="K13" s="103"/>
      <c r="L13" s="103"/>
      <c r="M13" s="103"/>
      <c r="N13" s="139" t="s">
        <v>501</v>
      </c>
    </row>
    <row r="14" spans="1:14" s="105" customFormat="1" ht="80.45" customHeight="1" thickTop="1" thickBot="1">
      <c r="A14" s="187" t="s">
        <v>467</v>
      </c>
      <c r="B14" s="101" t="s">
        <v>502</v>
      </c>
      <c r="C14" s="102" t="s">
        <v>469</v>
      </c>
      <c r="D14" s="108" t="s">
        <v>503</v>
      </c>
      <c r="E14" s="109" t="s">
        <v>14</v>
      </c>
      <c r="F14" s="141" t="s">
        <v>15</v>
      </c>
      <c r="G14" s="143">
        <v>45450</v>
      </c>
      <c r="H14" s="164"/>
      <c r="I14" s="103"/>
      <c r="J14" s="103"/>
      <c r="K14" s="103"/>
      <c r="L14" s="103"/>
      <c r="M14" s="103"/>
      <c r="N14" s="139" t="s">
        <v>504</v>
      </c>
    </row>
    <row r="15" spans="1:14" s="105" customFormat="1" ht="87" customHeight="1" thickTop="1" thickBot="1">
      <c r="A15" s="187" t="s">
        <v>467</v>
      </c>
      <c r="B15" s="101" t="s">
        <v>505</v>
      </c>
      <c r="C15" s="102" t="s">
        <v>469</v>
      </c>
      <c r="D15" s="191" t="s">
        <v>506</v>
      </c>
      <c r="E15" s="109" t="s">
        <v>14</v>
      </c>
      <c r="F15" s="141" t="s">
        <v>15</v>
      </c>
      <c r="G15" s="143">
        <v>45453</v>
      </c>
      <c r="H15" s="164"/>
      <c r="I15" s="103"/>
      <c r="J15" s="103"/>
      <c r="K15" s="103"/>
      <c r="L15" s="103"/>
      <c r="M15" s="103"/>
      <c r="N15" s="139" t="s">
        <v>507</v>
      </c>
    </row>
    <row r="16" spans="1:14" s="105" customFormat="1" ht="58.5" customHeight="1" thickTop="1" thickBot="1">
      <c r="A16" s="105" t="s">
        <v>475</v>
      </c>
      <c r="B16" s="101" t="s">
        <v>508</v>
      </c>
      <c r="C16" s="102" t="s">
        <v>469</v>
      </c>
      <c r="D16" s="108" t="s">
        <v>509</v>
      </c>
      <c r="E16" s="109" t="s">
        <v>14</v>
      </c>
      <c r="F16" s="141" t="s">
        <v>488</v>
      </c>
      <c r="G16" s="143">
        <v>45454</v>
      </c>
      <c r="H16" s="103"/>
      <c r="I16" s="103"/>
      <c r="J16" s="103"/>
      <c r="K16" s="103"/>
      <c r="L16" s="103"/>
      <c r="M16" s="103"/>
      <c r="N16" s="139" t="s">
        <v>510</v>
      </c>
    </row>
    <row r="17" spans="1:14" s="105" customFormat="1" ht="89.1" customHeight="1" thickTop="1" thickBot="1">
      <c r="A17" s="186"/>
      <c r="B17" s="101" t="s">
        <v>511</v>
      </c>
      <c r="C17" s="102" t="s">
        <v>469</v>
      </c>
      <c r="D17" s="108" t="s">
        <v>512</v>
      </c>
      <c r="E17" s="109" t="s">
        <v>513</v>
      </c>
      <c r="F17" s="141" t="s">
        <v>514</v>
      </c>
      <c r="G17" s="110">
        <v>45455</v>
      </c>
      <c r="H17" s="103"/>
      <c r="I17" s="171"/>
      <c r="J17" s="103"/>
      <c r="K17" s="103"/>
      <c r="L17" s="103"/>
      <c r="M17" s="103"/>
      <c r="N17" s="139"/>
    </row>
    <row r="18" spans="1:14" s="105" customFormat="1" ht="52.5" customHeight="1" thickTop="1" thickBot="1">
      <c r="A18" s="105" t="s">
        <v>475</v>
      </c>
      <c r="B18" s="101" t="s">
        <v>515</v>
      </c>
      <c r="C18" s="102" t="s">
        <v>469</v>
      </c>
      <c r="D18" s="108" t="s">
        <v>484</v>
      </c>
      <c r="E18" s="109" t="s">
        <v>14</v>
      </c>
      <c r="F18" s="141" t="s">
        <v>15</v>
      </c>
      <c r="G18" s="143">
        <v>45462</v>
      </c>
      <c r="H18" s="103"/>
      <c r="I18" s="171"/>
      <c r="J18" s="103"/>
      <c r="K18" s="103"/>
      <c r="L18" s="103"/>
      <c r="M18" s="103"/>
      <c r="N18" s="139" t="s">
        <v>516</v>
      </c>
    </row>
    <row r="19" spans="1:14" s="105" customFormat="1" ht="57.6" customHeight="1" thickTop="1" thickBot="1">
      <c r="A19" s="105" t="s">
        <v>475</v>
      </c>
      <c r="B19" s="101" t="s">
        <v>517</v>
      </c>
      <c r="C19" s="102" t="s">
        <v>469</v>
      </c>
      <c r="D19" s="108" t="s">
        <v>518</v>
      </c>
      <c r="E19" s="109" t="s">
        <v>14</v>
      </c>
      <c r="F19" s="141" t="s">
        <v>15</v>
      </c>
      <c r="G19" s="143">
        <v>45469</v>
      </c>
      <c r="H19" s="103"/>
      <c r="I19" s="171"/>
      <c r="J19" s="103"/>
      <c r="K19" s="103"/>
      <c r="L19" s="103"/>
      <c r="M19" s="103"/>
      <c r="N19" s="139" t="s">
        <v>519</v>
      </c>
    </row>
    <row r="20" spans="1:14" s="105" customFormat="1" ht="57.6" customHeight="1" thickTop="1" thickBot="1">
      <c r="B20" s="101" t="s">
        <v>520</v>
      </c>
      <c r="C20" s="102" t="s">
        <v>469</v>
      </c>
      <c r="D20" s="139" t="s">
        <v>521</v>
      </c>
      <c r="E20" s="109" t="s">
        <v>522</v>
      </c>
      <c r="F20" s="141" t="s">
        <v>523</v>
      </c>
      <c r="G20" s="143">
        <v>45483</v>
      </c>
      <c r="H20" s="103"/>
      <c r="I20" s="103"/>
      <c r="J20" s="103"/>
      <c r="K20" s="103"/>
      <c r="L20" s="103"/>
      <c r="M20" s="103"/>
      <c r="N20" s="139" t="s">
        <v>524</v>
      </c>
    </row>
    <row r="21" spans="1:14" s="105" customFormat="1" ht="52.5" customHeight="1" thickTop="1" thickBot="1">
      <c r="A21" s="105" t="s">
        <v>475</v>
      </c>
      <c r="B21" s="101" t="s">
        <v>525</v>
      </c>
      <c r="C21" s="102" t="s">
        <v>469</v>
      </c>
      <c r="D21" s="108" t="s">
        <v>484</v>
      </c>
      <c r="E21" s="109" t="s">
        <v>14</v>
      </c>
      <c r="F21" s="141" t="s">
        <v>15</v>
      </c>
      <c r="G21" s="143">
        <v>45483</v>
      </c>
      <c r="H21" s="103"/>
      <c r="I21" s="171"/>
      <c r="J21" s="103"/>
      <c r="K21" s="103"/>
      <c r="L21" s="103"/>
      <c r="M21" s="103"/>
      <c r="N21" s="139" t="s">
        <v>526</v>
      </c>
    </row>
    <row r="22" spans="1:14" s="105" customFormat="1" ht="68.45" customHeight="1" thickTop="1" thickBot="1">
      <c r="A22" s="186" t="s">
        <v>527</v>
      </c>
      <c r="B22" s="101" t="s">
        <v>528</v>
      </c>
      <c r="C22" s="102" t="s">
        <v>469</v>
      </c>
      <c r="D22" s="108" t="s">
        <v>529</v>
      </c>
      <c r="E22" s="109" t="s">
        <v>14</v>
      </c>
      <c r="F22" s="141" t="s">
        <v>15</v>
      </c>
      <c r="G22" s="110">
        <v>45484</v>
      </c>
      <c r="H22" s="164"/>
      <c r="I22" s="103"/>
      <c r="J22" s="103"/>
      <c r="K22" s="103"/>
      <c r="L22" s="103"/>
      <c r="M22" s="103"/>
      <c r="N22" s="139" t="s">
        <v>530</v>
      </c>
    </row>
    <row r="23" spans="1:14" s="105" customFormat="1" ht="82.5" customHeight="1" thickTop="1" thickBot="1">
      <c r="A23" s="186"/>
      <c r="B23" s="101" t="s">
        <v>531</v>
      </c>
      <c r="C23" s="102" t="s">
        <v>469</v>
      </c>
      <c r="D23" s="108" t="s">
        <v>532</v>
      </c>
      <c r="E23" s="109" t="s">
        <v>513</v>
      </c>
      <c r="F23" s="141" t="s">
        <v>514</v>
      </c>
      <c r="G23" s="174" t="s">
        <v>533</v>
      </c>
      <c r="H23" s="103"/>
      <c r="I23" s="171"/>
      <c r="J23" s="103"/>
      <c r="K23" s="103"/>
      <c r="L23" s="103"/>
      <c r="M23" s="103"/>
      <c r="N23" s="139"/>
    </row>
    <row r="24" spans="1:14" s="105" customFormat="1" ht="57.6" customHeight="1" thickTop="1" thickBot="1">
      <c r="A24" s="105" t="s">
        <v>475</v>
      </c>
      <c r="B24" s="101" t="s">
        <v>534</v>
      </c>
      <c r="C24" s="102" t="s">
        <v>469</v>
      </c>
      <c r="D24" s="108" t="s">
        <v>518</v>
      </c>
      <c r="E24" s="109" t="s">
        <v>14</v>
      </c>
      <c r="F24" s="141" t="s">
        <v>15</v>
      </c>
      <c r="G24" s="143">
        <v>45497</v>
      </c>
      <c r="H24" s="103"/>
      <c r="I24" s="171"/>
      <c r="J24" s="103"/>
      <c r="K24" s="103"/>
      <c r="L24" s="103"/>
      <c r="M24" s="103"/>
      <c r="N24" s="139" t="s">
        <v>535</v>
      </c>
    </row>
    <row r="25" spans="1:14" s="105" customFormat="1" ht="57.6" customHeight="1" thickTop="1" thickBot="1">
      <c r="B25" s="101" t="s">
        <v>536</v>
      </c>
      <c r="C25" s="102" t="s">
        <v>469</v>
      </c>
      <c r="D25" s="191" t="s">
        <v>537</v>
      </c>
      <c r="E25" s="109" t="s">
        <v>522</v>
      </c>
      <c r="F25" s="141" t="s">
        <v>522</v>
      </c>
      <c r="G25" s="143">
        <v>45498</v>
      </c>
      <c r="H25" s="103"/>
      <c r="I25" s="103"/>
      <c r="J25" s="103"/>
      <c r="K25" s="103"/>
      <c r="L25" s="103"/>
      <c r="M25" s="103"/>
      <c r="N25" s="139" t="s">
        <v>538</v>
      </c>
    </row>
    <row r="26" spans="1:14" s="105" customFormat="1" ht="52.5" customHeight="1" thickTop="1" thickBot="1">
      <c r="A26" s="105" t="s">
        <v>475</v>
      </c>
      <c r="B26" s="101" t="s">
        <v>539</v>
      </c>
      <c r="C26" s="102" t="s">
        <v>469</v>
      </c>
      <c r="D26" s="108" t="s">
        <v>484</v>
      </c>
      <c r="E26" s="109" t="s">
        <v>14</v>
      </c>
      <c r="F26" s="141" t="s">
        <v>15</v>
      </c>
      <c r="G26" s="143">
        <v>45518</v>
      </c>
      <c r="H26" s="103"/>
      <c r="I26" s="171"/>
      <c r="J26" s="103"/>
      <c r="K26" s="103"/>
      <c r="L26" s="103"/>
      <c r="M26" s="103"/>
      <c r="N26" s="139" t="s">
        <v>540</v>
      </c>
    </row>
    <row r="27" spans="1:14" s="105" customFormat="1" ht="57.6" customHeight="1" thickTop="1" thickBot="1">
      <c r="A27" s="105" t="s">
        <v>475</v>
      </c>
      <c r="B27" s="101" t="s">
        <v>541</v>
      </c>
      <c r="C27" s="102" t="s">
        <v>469</v>
      </c>
      <c r="D27" s="108" t="s">
        <v>518</v>
      </c>
      <c r="E27" s="109" t="s">
        <v>14</v>
      </c>
      <c r="F27" s="141" t="s">
        <v>15</v>
      </c>
      <c r="G27" s="143">
        <v>45525</v>
      </c>
      <c r="H27" s="103"/>
      <c r="I27" s="171"/>
      <c r="J27" s="103"/>
      <c r="K27" s="103"/>
      <c r="L27" s="103"/>
      <c r="M27" s="103"/>
      <c r="N27" s="139" t="s">
        <v>519</v>
      </c>
    </row>
    <row r="28" spans="1:14" s="105" customFormat="1" ht="57" customHeight="1" thickTop="1" thickBot="1">
      <c r="A28" s="190" t="s">
        <v>467</v>
      </c>
      <c r="B28" s="101" t="s">
        <v>542</v>
      </c>
      <c r="C28" s="102" t="s">
        <v>469</v>
      </c>
      <c r="D28" s="108" t="s">
        <v>543</v>
      </c>
      <c r="E28" s="109" t="s">
        <v>14</v>
      </c>
      <c r="F28" s="141" t="s">
        <v>481</v>
      </c>
      <c r="G28" s="143">
        <v>45537</v>
      </c>
      <c r="H28" s="103"/>
      <c r="I28" s="171"/>
      <c r="J28" s="103"/>
      <c r="K28" s="103"/>
      <c r="L28" s="103"/>
      <c r="M28" s="103"/>
      <c r="N28" s="139" t="s">
        <v>544</v>
      </c>
    </row>
    <row r="29" spans="1:14" s="105" customFormat="1" ht="63.95" customHeight="1" thickTop="1" thickBot="1">
      <c r="A29" s="190" t="s">
        <v>467</v>
      </c>
      <c r="B29" s="101" t="s">
        <v>545</v>
      </c>
      <c r="C29" s="102" t="s">
        <v>469</v>
      </c>
      <c r="D29" s="108" t="s">
        <v>487</v>
      </c>
      <c r="E29" s="109" t="s">
        <v>14</v>
      </c>
      <c r="F29" s="141" t="s">
        <v>488</v>
      </c>
      <c r="G29" s="143">
        <v>45538</v>
      </c>
      <c r="H29" s="103"/>
      <c r="I29" s="171"/>
      <c r="J29" s="103"/>
      <c r="K29" s="103"/>
      <c r="L29" s="103"/>
      <c r="M29" s="103"/>
      <c r="N29" s="139" t="s">
        <v>546</v>
      </c>
    </row>
    <row r="30" spans="1:14" s="105" customFormat="1" ht="44.45" customHeight="1" thickTop="1" thickBot="1">
      <c r="A30" s="105" t="s">
        <v>475</v>
      </c>
      <c r="B30" s="101" t="s">
        <v>547</v>
      </c>
      <c r="C30" s="102" t="s">
        <v>469</v>
      </c>
      <c r="D30" s="108" t="s">
        <v>484</v>
      </c>
      <c r="E30" s="109" t="s">
        <v>14</v>
      </c>
      <c r="F30" s="141" t="s">
        <v>15</v>
      </c>
      <c r="G30" s="143">
        <v>45546</v>
      </c>
      <c r="H30" s="103"/>
      <c r="I30" s="171"/>
      <c r="J30" s="103"/>
      <c r="K30" s="103"/>
      <c r="L30" s="103"/>
      <c r="M30" s="103"/>
      <c r="N30" s="139" t="s">
        <v>548</v>
      </c>
    </row>
    <row r="31" spans="1:14" s="105" customFormat="1" ht="75.95" customHeight="1" thickTop="1" thickBot="1">
      <c r="A31" s="105" t="s">
        <v>475</v>
      </c>
      <c r="B31" s="101" t="s">
        <v>549</v>
      </c>
      <c r="C31" s="102" t="s">
        <v>469</v>
      </c>
      <c r="D31" s="191" t="s">
        <v>550</v>
      </c>
      <c r="E31" s="109" t="s">
        <v>29</v>
      </c>
      <c r="F31" s="141" t="s">
        <v>30</v>
      </c>
      <c r="G31" s="110">
        <v>45547</v>
      </c>
      <c r="H31" s="103"/>
      <c r="I31" s="165"/>
      <c r="J31" s="103"/>
      <c r="K31" s="103"/>
      <c r="L31" s="103"/>
      <c r="M31" s="103"/>
      <c r="N31" s="139" t="s">
        <v>54</v>
      </c>
    </row>
    <row r="32" spans="1:14" s="105" customFormat="1" ht="57" customHeight="1" thickTop="1" thickBot="1">
      <c r="A32" s="186" t="s">
        <v>527</v>
      </c>
      <c r="B32" s="101" t="s">
        <v>551</v>
      </c>
      <c r="C32" s="102" t="s">
        <v>469</v>
      </c>
      <c r="D32" s="108" t="s">
        <v>552</v>
      </c>
      <c r="E32" s="109" t="s">
        <v>522</v>
      </c>
      <c r="F32" s="141" t="s">
        <v>523</v>
      </c>
      <c r="G32" s="110">
        <v>45553</v>
      </c>
      <c r="H32" s="164"/>
      <c r="I32" s="103"/>
      <c r="J32" s="103"/>
      <c r="K32" s="103"/>
      <c r="L32" s="103"/>
      <c r="M32" s="103"/>
      <c r="N32" s="139" t="s">
        <v>553</v>
      </c>
    </row>
    <row r="33" spans="1:14" s="105" customFormat="1" ht="90.95" customHeight="1" thickTop="1" thickBot="1">
      <c r="A33" s="105" t="s">
        <v>475</v>
      </c>
      <c r="B33" s="101" t="s">
        <v>554</v>
      </c>
      <c r="C33" s="102" t="s">
        <v>469</v>
      </c>
      <c r="D33" s="108" t="s">
        <v>555</v>
      </c>
      <c r="E33" s="109" t="s">
        <v>14</v>
      </c>
      <c r="F33" s="141" t="s">
        <v>15</v>
      </c>
      <c r="G33" s="143">
        <v>45553</v>
      </c>
      <c r="H33" s="103"/>
      <c r="I33" s="165"/>
      <c r="J33" s="103"/>
      <c r="K33" s="103"/>
      <c r="L33" s="103"/>
      <c r="M33" s="103"/>
      <c r="N33" s="108" t="s">
        <v>556</v>
      </c>
    </row>
    <row r="34" spans="1:14" s="105" customFormat="1" ht="71.099999999999994" customHeight="1" thickTop="1" thickBot="1">
      <c r="A34" s="188" t="s">
        <v>493</v>
      </c>
      <c r="B34" s="101" t="s">
        <v>557</v>
      </c>
      <c r="C34" s="102" t="s">
        <v>469</v>
      </c>
      <c r="D34" s="108" t="s">
        <v>495</v>
      </c>
      <c r="E34" s="109" t="s">
        <v>14</v>
      </c>
      <c r="F34" s="141" t="s">
        <v>496</v>
      </c>
      <c r="G34" s="110">
        <v>45554</v>
      </c>
      <c r="H34" s="110"/>
      <c r="I34" s="165"/>
      <c r="J34" s="110"/>
      <c r="K34" s="110"/>
      <c r="L34" s="110"/>
      <c r="M34" s="110"/>
      <c r="N34" s="139" t="s">
        <v>558</v>
      </c>
    </row>
    <row r="35" spans="1:14" s="105" customFormat="1" ht="104.45" customHeight="1" thickTop="1" thickBot="1">
      <c r="A35" s="188" t="s">
        <v>493</v>
      </c>
      <c r="B35" s="101" t="s">
        <v>559</v>
      </c>
      <c r="C35" s="102" t="s">
        <v>469</v>
      </c>
      <c r="D35" s="191" t="s">
        <v>560</v>
      </c>
      <c r="E35" s="109" t="s">
        <v>14</v>
      </c>
      <c r="F35" s="141" t="s">
        <v>500</v>
      </c>
      <c r="G35" s="110">
        <v>45555</v>
      </c>
      <c r="H35" s="103"/>
      <c r="I35" s="165"/>
      <c r="J35" s="103"/>
      <c r="K35" s="103"/>
      <c r="L35" s="103"/>
      <c r="M35" s="103"/>
      <c r="N35" s="139" t="s">
        <v>561</v>
      </c>
    </row>
    <row r="36" spans="1:14" s="105" customFormat="1" ht="102" customHeight="1" thickTop="1" thickBot="1">
      <c r="A36" s="187" t="s">
        <v>467</v>
      </c>
      <c r="B36" s="101" t="s">
        <v>562</v>
      </c>
      <c r="C36" s="102" t="s">
        <v>469</v>
      </c>
      <c r="D36" s="108" t="s">
        <v>563</v>
      </c>
      <c r="E36" s="109" t="s">
        <v>14</v>
      </c>
      <c r="F36" s="141" t="s">
        <v>15</v>
      </c>
      <c r="G36" s="110">
        <v>45558</v>
      </c>
      <c r="H36" s="103"/>
      <c r="I36" s="165"/>
      <c r="J36" s="103"/>
      <c r="K36" s="103"/>
      <c r="L36" s="103"/>
      <c r="M36" s="103"/>
      <c r="N36" s="139" t="s">
        <v>564</v>
      </c>
    </row>
    <row r="37" spans="1:14" s="105" customFormat="1" ht="70.5" customHeight="1" thickTop="1" thickBot="1">
      <c r="A37" s="187" t="s">
        <v>467</v>
      </c>
      <c r="B37" s="101" t="s">
        <v>565</v>
      </c>
      <c r="C37" s="102" t="s">
        <v>469</v>
      </c>
      <c r="D37" s="191" t="s">
        <v>566</v>
      </c>
      <c r="E37" s="109" t="s">
        <v>14</v>
      </c>
      <c r="F37" s="141" t="s">
        <v>15</v>
      </c>
      <c r="G37" s="143">
        <v>45559</v>
      </c>
      <c r="H37" s="103"/>
      <c r="I37" s="165"/>
      <c r="J37" s="103"/>
      <c r="K37" s="103"/>
      <c r="L37" s="103"/>
      <c r="M37" s="103"/>
      <c r="N37" s="108" t="s">
        <v>567</v>
      </c>
    </row>
    <row r="38" spans="1:14" s="105" customFormat="1" ht="69.95" customHeight="1" thickTop="1" thickBot="1">
      <c r="A38" s="189" t="s">
        <v>568</v>
      </c>
      <c r="B38" s="101" t="s">
        <v>569</v>
      </c>
      <c r="C38" s="102" t="s">
        <v>469</v>
      </c>
      <c r="D38" s="108" t="s">
        <v>570</v>
      </c>
      <c r="E38" s="109" t="s">
        <v>14</v>
      </c>
      <c r="F38" s="141" t="s">
        <v>15</v>
      </c>
      <c r="G38" s="110">
        <v>45565</v>
      </c>
      <c r="H38" s="110"/>
      <c r="I38" s="165"/>
      <c r="J38" s="110"/>
      <c r="K38" s="110"/>
      <c r="L38" s="110"/>
      <c r="M38" s="110"/>
      <c r="N38" s="108" t="s">
        <v>571</v>
      </c>
    </row>
    <row r="39" spans="1:14" s="105" customFormat="1" ht="45.6" customHeight="1" thickTop="1" thickBot="1">
      <c r="A39" s="186" t="s">
        <v>527</v>
      </c>
      <c r="B39" s="101" t="s">
        <v>572</v>
      </c>
      <c r="C39" s="102" t="s">
        <v>469</v>
      </c>
      <c r="D39" s="191" t="s">
        <v>573</v>
      </c>
      <c r="E39" s="109" t="s">
        <v>574</v>
      </c>
      <c r="F39" s="109" t="s">
        <v>574</v>
      </c>
      <c r="G39" s="110">
        <v>45568</v>
      </c>
      <c r="H39" s="164"/>
      <c r="I39" s="110"/>
      <c r="J39" s="110"/>
      <c r="K39" s="110"/>
      <c r="L39" s="110"/>
      <c r="M39" s="110"/>
      <c r="N39" s="108" t="s">
        <v>575</v>
      </c>
    </row>
    <row r="40" spans="1:14" s="105" customFormat="1" ht="95.1" customHeight="1" thickTop="1" thickBot="1">
      <c r="A40" s="105" t="s">
        <v>475</v>
      </c>
      <c r="B40" s="101" t="s">
        <v>576</v>
      </c>
      <c r="C40" s="102" t="s">
        <v>469</v>
      </c>
      <c r="D40" s="191" t="s">
        <v>577</v>
      </c>
      <c r="E40" s="109" t="s">
        <v>578</v>
      </c>
      <c r="F40" s="109" t="s">
        <v>579</v>
      </c>
      <c r="G40" s="110">
        <v>45572</v>
      </c>
      <c r="H40" s="110"/>
      <c r="I40" s="110"/>
      <c r="J40" s="154"/>
      <c r="K40" s="110"/>
      <c r="L40" s="110"/>
      <c r="M40" s="110"/>
      <c r="N40" s="108" t="s">
        <v>63</v>
      </c>
    </row>
    <row r="41" spans="1:14" s="105" customFormat="1" ht="57.6" customHeight="1" thickTop="1" thickBot="1">
      <c r="A41" s="189" t="s">
        <v>568</v>
      </c>
      <c r="B41" s="101" t="s">
        <v>580</v>
      </c>
      <c r="C41" s="102" t="s">
        <v>469</v>
      </c>
      <c r="D41" s="108" t="s">
        <v>581</v>
      </c>
      <c r="E41" s="109" t="s">
        <v>574</v>
      </c>
      <c r="F41" s="109" t="s">
        <v>523</v>
      </c>
      <c r="G41" s="110">
        <v>45574</v>
      </c>
      <c r="H41" s="110"/>
      <c r="I41" s="165"/>
      <c r="J41" s="110"/>
      <c r="K41" s="110"/>
      <c r="L41" s="110"/>
      <c r="M41" s="110"/>
      <c r="N41" s="108" t="s">
        <v>582</v>
      </c>
    </row>
    <row r="42" spans="1:14" s="105" customFormat="1" ht="59.1" customHeight="1" thickTop="1" thickBot="1">
      <c r="A42" s="189" t="s">
        <v>568</v>
      </c>
      <c r="B42" s="101" t="s">
        <v>583</v>
      </c>
      <c r="C42" s="102" t="s">
        <v>469</v>
      </c>
      <c r="D42" s="108" t="s">
        <v>584</v>
      </c>
      <c r="E42" s="109" t="s">
        <v>574</v>
      </c>
      <c r="F42" s="109" t="s">
        <v>574</v>
      </c>
      <c r="G42" s="174">
        <v>45575</v>
      </c>
      <c r="H42" s="110"/>
      <c r="I42" s="165"/>
      <c r="J42" s="110"/>
      <c r="K42" s="110"/>
      <c r="L42" s="110"/>
      <c r="M42" s="110"/>
      <c r="N42" s="108" t="s">
        <v>585</v>
      </c>
    </row>
    <row r="43" spans="1:14" s="105" customFormat="1" ht="71.45" customHeight="1" thickTop="1" thickBot="1">
      <c r="A43" s="105" t="s">
        <v>475</v>
      </c>
      <c r="B43" s="101" t="s">
        <v>586</v>
      </c>
      <c r="C43" s="102" t="s">
        <v>469</v>
      </c>
      <c r="D43" s="108" t="s">
        <v>587</v>
      </c>
      <c r="E43" s="109" t="s">
        <v>14</v>
      </c>
      <c r="F43" s="141" t="s">
        <v>488</v>
      </c>
      <c r="G43" s="143">
        <v>45576</v>
      </c>
      <c r="H43" s="103"/>
      <c r="I43" s="103"/>
      <c r="J43" s="154"/>
      <c r="K43" s="103"/>
      <c r="L43" s="103"/>
      <c r="M43" s="103"/>
      <c r="N43" s="108" t="s">
        <v>588</v>
      </c>
    </row>
    <row r="44" spans="1:14" s="105" customFormat="1" ht="56.45" customHeight="1" thickTop="1" thickBot="1">
      <c r="A44" s="105" t="s">
        <v>475</v>
      </c>
      <c r="B44" s="101" t="s">
        <v>589</v>
      </c>
      <c r="C44" s="102" t="s">
        <v>469</v>
      </c>
      <c r="D44" s="108" t="s">
        <v>484</v>
      </c>
      <c r="E44" s="109" t="s">
        <v>14</v>
      </c>
      <c r="F44" s="141" t="s">
        <v>15</v>
      </c>
      <c r="G44" s="143">
        <v>45576</v>
      </c>
      <c r="H44" s="103"/>
      <c r="I44" s="103"/>
      <c r="J44" s="154"/>
      <c r="K44" s="103"/>
      <c r="L44" s="103"/>
      <c r="M44" s="103"/>
      <c r="N44" s="108" t="s">
        <v>590</v>
      </c>
    </row>
    <row r="45" spans="1:14" s="105" customFormat="1" ht="75.95" customHeight="1" thickTop="1" thickBot="1">
      <c r="A45" s="105" t="s">
        <v>475</v>
      </c>
      <c r="B45" s="101" t="s">
        <v>591</v>
      </c>
      <c r="C45" s="102" t="s">
        <v>469</v>
      </c>
      <c r="D45" s="108" t="s">
        <v>592</v>
      </c>
      <c r="E45" s="109" t="s">
        <v>14</v>
      </c>
      <c r="F45" s="141" t="s">
        <v>496</v>
      </c>
      <c r="G45" s="143">
        <v>45581</v>
      </c>
      <c r="H45" s="103"/>
      <c r="I45" s="103"/>
      <c r="J45" s="154"/>
      <c r="K45" s="103"/>
      <c r="L45" s="103"/>
      <c r="M45" s="103"/>
      <c r="N45" s="139" t="s">
        <v>593</v>
      </c>
    </row>
    <row r="46" spans="1:14" s="105" customFormat="1" ht="66.95" customHeight="1" thickTop="1" thickBot="1">
      <c r="A46" s="190" t="s">
        <v>493</v>
      </c>
      <c r="B46" s="101" t="s">
        <v>594</v>
      </c>
      <c r="C46" s="102" t="s">
        <v>469</v>
      </c>
      <c r="D46" s="108" t="s">
        <v>595</v>
      </c>
      <c r="E46" s="109" t="s">
        <v>14</v>
      </c>
      <c r="F46" s="141" t="s">
        <v>481</v>
      </c>
      <c r="G46" s="110">
        <v>45583</v>
      </c>
      <c r="H46" s="110"/>
      <c r="I46" s="110"/>
      <c r="J46" s="154"/>
      <c r="K46" s="110"/>
      <c r="L46" s="110"/>
      <c r="M46" s="110"/>
      <c r="N46" s="108" t="s">
        <v>596</v>
      </c>
    </row>
    <row r="47" spans="1:14" s="105" customFormat="1" ht="75.95" customHeight="1" thickTop="1" thickBot="1">
      <c r="A47" s="105" t="s">
        <v>475</v>
      </c>
      <c r="B47" s="101" t="s">
        <v>597</v>
      </c>
      <c r="C47" s="102" t="s">
        <v>469</v>
      </c>
      <c r="D47" s="108" t="s">
        <v>598</v>
      </c>
      <c r="E47" s="109" t="s">
        <v>14</v>
      </c>
      <c r="F47" s="141" t="s">
        <v>599</v>
      </c>
      <c r="G47" s="143">
        <v>45586</v>
      </c>
      <c r="H47" s="103"/>
      <c r="I47" s="103"/>
      <c r="J47" s="154"/>
      <c r="K47" s="103"/>
      <c r="L47" s="103"/>
      <c r="M47" s="103"/>
      <c r="N47" s="139" t="s">
        <v>600</v>
      </c>
    </row>
    <row r="48" spans="1:14" s="105" customFormat="1" ht="45.95" customHeight="1" thickTop="1" thickBot="1">
      <c r="A48" s="105" t="s">
        <v>475</v>
      </c>
      <c r="B48" s="101" t="s">
        <v>601</v>
      </c>
      <c r="C48" s="102" t="s">
        <v>469</v>
      </c>
      <c r="D48" s="108" t="s">
        <v>602</v>
      </c>
      <c r="E48" s="109" t="s">
        <v>603</v>
      </c>
      <c r="F48" s="141" t="s">
        <v>603</v>
      </c>
      <c r="G48" s="110" t="s">
        <v>604</v>
      </c>
      <c r="H48" s="110"/>
      <c r="I48" s="110"/>
      <c r="J48" s="110"/>
      <c r="K48" s="110"/>
      <c r="L48" s="110"/>
      <c r="M48" s="110"/>
      <c r="N48" s="139"/>
    </row>
    <row r="49" spans="1:14" s="105" customFormat="1" ht="72" customHeight="1" thickTop="1" thickBot="1">
      <c r="A49" s="190"/>
      <c r="B49" s="101" t="s">
        <v>605</v>
      </c>
      <c r="C49" s="102" t="s">
        <v>469</v>
      </c>
      <c r="D49" s="108" t="s">
        <v>487</v>
      </c>
      <c r="E49" s="109"/>
      <c r="F49" s="141"/>
      <c r="G49" s="110">
        <v>45587</v>
      </c>
      <c r="H49" s="110"/>
      <c r="I49" s="110"/>
      <c r="J49" s="154"/>
      <c r="K49" s="110"/>
      <c r="L49" s="110"/>
      <c r="M49" s="110"/>
      <c r="N49" s="108" t="s">
        <v>606</v>
      </c>
    </row>
    <row r="50" spans="1:14" s="105" customFormat="1" ht="71.099999999999994" customHeight="1" thickTop="1" thickBot="1">
      <c r="A50" s="188" t="s">
        <v>493</v>
      </c>
      <c r="B50" s="101" t="s">
        <v>607</v>
      </c>
      <c r="C50" s="102" t="s">
        <v>469</v>
      </c>
      <c r="D50" s="108" t="s">
        <v>495</v>
      </c>
      <c r="E50" s="109" t="s">
        <v>14</v>
      </c>
      <c r="F50" s="141" t="s">
        <v>496</v>
      </c>
      <c r="G50" s="110">
        <v>45587</v>
      </c>
      <c r="H50" s="110"/>
      <c r="I50" s="110"/>
      <c r="J50" s="154"/>
      <c r="K50" s="110"/>
      <c r="L50" s="110"/>
      <c r="M50" s="110"/>
      <c r="N50" s="139" t="s">
        <v>608</v>
      </c>
    </row>
    <row r="51" spans="1:14" s="105" customFormat="1" ht="103.5" customHeight="1" thickTop="1" thickBot="1">
      <c r="A51" s="188" t="s">
        <v>493</v>
      </c>
      <c r="B51" s="101" t="s">
        <v>609</v>
      </c>
      <c r="C51" s="102" t="s">
        <v>469</v>
      </c>
      <c r="D51" s="191" t="s">
        <v>610</v>
      </c>
      <c r="E51" s="109" t="s">
        <v>14</v>
      </c>
      <c r="F51" s="141" t="s">
        <v>500</v>
      </c>
      <c r="G51" s="110">
        <v>45590</v>
      </c>
      <c r="H51" s="110"/>
      <c r="I51" s="110"/>
      <c r="J51" s="154"/>
      <c r="K51" s="110"/>
      <c r="L51" s="110"/>
      <c r="M51" s="110"/>
      <c r="N51" s="139" t="s">
        <v>611</v>
      </c>
    </row>
    <row r="52" spans="1:14" s="105" customFormat="1" ht="84.6" customHeight="1" thickTop="1" thickBot="1">
      <c r="A52" s="189" t="s">
        <v>568</v>
      </c>
      <c r="B52" s="101" t="s">
        <v>612</v>
      </c>
      <c r="C52" s="102" t="s">
        <v>469</v>
      </c>
      <c r="D52" s="108" t="s">
        <v>613</v>
      </c>
      <c r="E52" s="109" t="s">
        <v>14</v>
      </c>
      <c r="F52" s="141" t="s">
        <v>15</v>
      </c>
      <c r="G52" s="110">
        <v>45594</v>
      </c>
      <c r="H52" s="110"/>
      <c r="I52" s="110"/>
      <c r="J52" s="154"/>
      <c r="K52" s="110"/>
      <c r="L52" s="110"/>
      <c r="M52" s="110"/>
      <c r="N52" s="108" t="s">
        <v>614</v>
      </c>
    </row>
    <row r="53" spans="1:14" s="105" customFormat="1" ht="57.95" customHeight="1" thickTop="1" thickBot="1">
      <c r="A53" s="189" t="s">
        <v>568</v>
      </c>
      <c r="B53" s="101" t="s">
        <v>615</v>
      </c>
      <c r="C53" s="102" t="s">
        <v>469</v>
      </c>
      <c r="D53" s="108" t="s">
        <v>616</v>
      </c>
      <c r="E53" s="109" t="s">
        <v>574</v>
      </c>
      <c r="F53" s="109" t="s">
        <v>523</v>
      </c>
      <c r="G53" s="110">
        <v>45596</v>
      </c>
      <c r="H53" s="110"/>
      <c r="I53" s="110"/>
      <c r="J53" s="154"/>
      <c r="K53" s="110"/>
      <c r="L53" s="110"/>
      <c r="M53" s="110"/>
      <c r="N53" s="139" t="s">
        <v>617</v>
      </c>
    </row>
    <row r="54" spans="1:14" s="105" customFormat="1" ht="45" customHeight="1" thickTop="1" thickBot="1">
      <c r="A54" s="105" t="s">
        <v>475</v>
      </c>
      <c r="B54" s="101" t="s">
        <v>618</v>
      </c>
      <c r="C54" s="102" t="s">
        <v>469</v>
      </c>
      <c r="D54" s="108" t="s">
        <v>619</v>
      </c>
      <c r="E54" s="109" t="s">
        <v>14</v>
      </c>
      <c r="F54" s="141" t="s">
        <v>488</v>
      </c>
      <c r="G54" s="143">
        <v>45596</v>
      </c>
      <c r="H54" s="103"/>
      <c r="I54" s="103"/>
      <c r="J54" s="103"/>
      <c r="K54" s="166"/>
      <c r="L54" s="103"/>
      <c r="M54" s="103"/>
      <c r="N54" s="139" t="s">
        <v>620</v>
      </c>
    </row>
    <row r="55" spans="1:14" s="105" customFormat="1" ht="53.45" customHeight="1" thickTop="1" thickBot="1">
      <c r="A55" s="186" t="s">
        <v>527</v>
      </c>
      <c r="B55" s="101" t="s">
        <v>621</v>
      </c>
      <c r="C55" s="102" t="s">
        <v>469</v>
      </c>
      <c r="D55" s="108" t="s">
        <v>622</v>
      </c>
      <c r="E55" s="109" t="s">
        <v>14</v>
      </c>
      <c r="F55" s="141" t="s">
        <v>15</v>
      </c>
      <c r="G55" s="110">
        <v>45597</v>
      </c>
      <c r="H55" s="103"/>
      <c r="I55" s="103"/>
      <c r="J55" s="154"/>
      <c r="K55" s="103"/>
      <c r="L55" s="103"/>
      <c r="M55" s="103"/>
      <c r="N55" s="139"/>
    </row>
    <row r="56" spans="1:14" s="105" customFormat="1" ht="57" customHeight="1" thickTop="1" thickBot="1">
      <c r="A56" s="189" t="s">
        <v>568</v>
      </c>
      <c r="B56" s="101" t="s">
        <v>623</v>
      </c>
      <c r="C56" s="102" t="s">
        <v>469</v>
      </c>
      <c r="D56" s="108" t="s">
        <v>624</v>
      </c>
      <c r="E56" s="109" t="s">
        <v>574</v>
      </c>
      <c r="F56" s="109" t="s">
        <v>574</v>
      </c>
      <c r="G56" s="174">
        <v>45601</v>
      </c>
      <c r="H56" s="110"/>
      <c r="I56" s="110"/>
      <c r="J56" s="154"/>
      <c r="K56" s="110"/>
      <c r="L56" s="110"/>
      <c r="M56" s="110"/>
      <c r="N56" s="108"/>
    </row>
    <row r="57" spans="1:14" s="105" customFormat="1" ht="38.450000000000003" customHeight="1" thickTop="1" thickBot="1">
      <c r="A57" s="105" t="s">
        <v>475</v>
      </c>
      <c r="B57" s="101" t="s">
        <v>625</v>
      </c>
      <c r="C57" s="102" t="s">
        <v>469</v>
      </c>
      <c r="D57" s="191" t="s">
        <v>626</v>
      </c>
      <c r="E57" s="109" t="s">
        <v>14</v>
      </c>
      <c r="F57" s="141" t="s">
        <v>627</v>
      </c>
      <c r="G57" s="110">
        <v>45601</v>
      </c>
      <c r="H57" s="103"/>
      <c r="I57" s="103"/>
      <c r="J57" s="103"/>
      <c r="K57" s="166"/>
      <c r="L57" s="103"/>
      <c r="M57" s="103"/>
      <c r="N57" s="139" t="s">
        <v>628</v>
      </c>
    </row>
    <row r="58" spans="1:14" ht="51" customHeight="1" thickTop="1" thickBot="1">
      <c r="A58" s="105" t="s">
        <v>475</v>
      </c>
      <c r="B58" s="101" t="s">
        <v>629</v>
      </c>
      <c r="C58" s="102" t="s">
        <v>469</v>
      </c>
      <c r="D58" s="108" t="s">
        <v>484</v>
      </c>
      <c r="E58" s="109" t="s">
        <v>14</v>
      </c>
      <c r="F58" s="141" t="s">
        <v>15</v>
      </c>
      <c r="G58" s="143">
        <v>45602</v>
      </c>
      <c r="H58" s="103"/>
      <c r="I58" s="103"/>
      <c r="J58" s="103"/>
      <c r="K58" s="166"/>
      <c r="L58" s="103"/>
      <c r="M58" s="103"/>
      <c r="N58" s="108" t="s">
        <v>630</v>
      </c>
    </row>
    <row r="59" spans="1:14" ht="84" customHeight="1" thickTop="1" thickBot="1">
      <c r="A59" s="105" t="s">
        <v>475</v>
      </c>
      <c r="B59" s="101" t="s">
        <v>631</v>
      </c>
      <c r="C59" s="102" t="s">
        <v>469</v>
      </c>
      <c r="D59" s="108" t="s">
        <v>632</v>
      </c>
      <c r="E59" s="109" t="s">
        <v>633</v>
      </c>
      <c r="F59" s="141" t="s">
        <v>488</v>
      </c>
      <c r="G59" s="143">
        <v>45607</v>
      </c>
      <c r="H59" s="103"/>
      <c r="I59" s="103"/>
      <c r="J59" s="103"/>
      <c r="K59" s="166"/>
      <c r="L59" s="103"/>
      <c r="M59" s="103"/>
      <c r="N59" s="108" t="s">
        <v>634</v>
      </c>
    </row>
    <row r="60" spans="1:14" s="105" customFormat="1" ht="100.15" customHeight="1" thickTop="1" thickBot="1">
      <c r="A60" s="105" t="s">
        <v>475</v>
      </c>
      <c r="B60" s="101" t="s">
        <v>635</v>
      </c>
      <c r="C60" s="102" t="s">
        <v>469</v>
      </c>
      <c r="D60" s="191" t="s">
        <v>636</v>
      </c>
      <c r="E60" s="109" t="s">
        <v>14</v>
      </c>
      <c r="F60" s="141" t="s">
        <v>637</v>
      </c>
      <c r="G60" s="143">
        <v>45609</v>
      </c>
      <c r="H60" s="103"/>
      <c r="I60" s="103"/>
      <c r="J60" s="103"/>
      <c r="K60" s="166"/>
      <c r="L60" s="103"/>
      <c r="M60" s="103"/>
      <c r="N60" s="139" t="s">
        <v>638</v>
      </c>
    </row>
    <row r="61" spans="1:14" s="105" customFormat="1" ht="75.95" customHeight="1" thickTop="1" thickBot="1">
      <c r="A61" s="105" t="s">
        <v>475</v>
      </c>
      <c r="B61" s="101" t="s">
        <v>639</v>
      </c>
      <c r="C61" s="102" t="s">
        <v>469</v>
      </c>
      <c r="D61" s="108" t="s">
        <v>598</v>
      </c>
      <c r="E61" s="109" t="s">
        <v>14</v>
      </c>
      <c r="F61" s="141" t="s">
        <v>599</v>
      </c>
      <c r="G61" s="143">
        <v>45614</v>
      </c>
      <c r="H61" s="103"/>
      <c r="I61" s="103"/>
      <c r="J61" s="103"/>
      <c r="K61" s="166"/>
      <c r="L61" s="103"/>
      <c r="M61" s="103"/>
      <c r="N61" s="139" t="s">
        <v>640</v>
      </c>
    </row>
    <row r="62" spans="1:14" s="105" customFormat="1" ht="55.5" customHeight="1" thickTop="1" thickBot="1">
      <c r="A62" s="186" t="s">
        <v>527</v>
      </c>
      <c r="B62" s="101" t="s">
        <v>641</v>
      </c>
      <c r="C62" s="102" t="s">
        <v>469</v>
      </c>
      <c r="D62" s="108" t="s">
        <v>642</v>
      </c>
      <c r="E62" s="109" t="s">
        <v>574</v>
      </c>
      <c r="F62" s="141" t="s">
        <v>574</v>
      </c>
      <c r="G62" s="110">
        <v>45616</v>
      </c>
      <c r="H62" s="103"/>
      <c r="I62" s="103"/>
      <c r="J62" s="154"/>
      <c r="K62" s="103"/>
      <c r="L62" s="103"/>
      <c r="M62" s="103"/>
      <c r="N62" s="139"/>
    </row>
    <row r="63" spans="1:14" s="105" customFormat="1" ht="60" customHeight="1" thickTop="1" thickBot="1">
      <c r="A63" s="105" t="s">
        <v>475</v>
      </c>
      <c r="B63" s="101" t="s">
        <v>643</v>
      </c>
      <c r="C63" s="102" t="s">
        <v>469</v>
      </c>
      <c r="D63" s="108" t="s">
        <v>644</v>
      </c>
      <c r="E63" s="109" t="s">
        <v>522</v>
      </c>
      <c r="F63" s="141" t="s">
        <v>645</v>
      </c>
      <c r="G63" s="110" t="s">
        <v>646</v>
      </c>
      <c r="H63" s="110"/>
      <c r="I63" s="110"/>
      <c r="J63" s="110"/>
      <c r="K63" s="110"/>
      <c r="L63" s="110"/>
      <c r="M63" s="110"/>
      <c r="N63" s="139" t="s">
        <v>647</v>
      </c>
    </row>
    <row r="64" spans="1:14" s="105" customFormat="1" ht="63.95" customHeight="1" thickTop="1" thickBot="1">
      <c r="A64" s="190" t="s">
        <v>467</v>
      </c>
      <c r="B64" s="101" t="s">
        <v>648</v>
      </c>
      <c r="C64" s="102" t="s">
        <v>469</v>
      </c>
      <c r="D64" s="108" t="s">
        <v>595</v>
      </c>
      <c r="E64" s="109" t="s">
        <v>14</v>
      </c>
      <c r="F64" s="141" t="s">
        <v>481</v>
      </c>
      <c r="G64" s="143">
        <v>45617</v>
      </c>
      <c r="H64" s="103"/>
      <c r="I64" s="103"/>
      <c r="J64" s="103"/>
      <c r="K64" s="166"/>
      <c r="L64" s="103"/>
      <c r="M64" s="103"/>
      <c r="N64" s="139" t="s">
        <v>649</v>
      </c>
    </row>
    <row r="65" spans="1:14" s="105" customFormat="1" ht="65.099999999999994" customHeight="1" thickTop="1" thickBot="1">
      <c r="A65" s="190" t="s">
        <v>493</v>
      </c>
      <c r="B65" s="101" t="s">
        <v>650</v>
      </c>
      <c r="C65" s="102" t="s">
        <v>469</v>
      </c>
      <c r="D65" s="108" t="s">
        <v>487</v>
      </c>
      <c r="E65" s="109" t="s">
        <v>14</v>
      </c>
      <c r="F65" s="141" t="s">
        <v>488</v>
      </c>
      <c r="G65" s="110">
        <v>45621</v>
      </c>
      <c r="H65" s="103"/>
      <c r="I65" s="103"/>
      <c r="J65" s="103"/>
      <c r="K65" s="166"/>
      <c r="L65" s="103"/>
      <c r="M65" s="103"/>
      <c r="N65" s="139"/>
    </row>
    <row r="66" spans="1:14" s="105" customFormat="1" ht="50.25" customHeight="1" thickTop="1" thickBot="1">
      <c r="A66" s="186" t="s">
        <v>527</v>
      </c>
      <c r="B66" s="101" t="s">
        <v>651</v>
      </c>
      <c r="C66" s="102" t="s">
        <v>469</v>
      </c>
      <c r="D66" s="191" t="s">
        <v>573</v>
      </c>
      <c r="E66" s="109" t="s">
        <v>574</v>
      </c>
      <c r="F66" s="141" t="s">
        <v>574</v>
      </c>
      <c r="G66" s="143">
        <v>45631</v>
      </c>
      <c r="H66" s="103"/>
      <c r="I66" s="103"/>
      <c r="J66" s="154"/>
      <c r="K66" s="103"/>
      <c r="L66" s="103"/>
      <c r="M66" s="103"/>
      <c r="N66" s="139"/>
    </row>
    <row r="67" spans="1:14" s="105" customFormat="1" ht="66.95" customHeight="1" thickTop="1" thickBot="1">
      <c r="A67" s="105" t="s">
        <v>475</v>
      </c>
      <c r="B67" s="101" t="s">
        <v>652</v>
      </c>
      <c r="C67" s="102" t="s">
        <v>469</v>
      </c>
      <c r="D67" s="108" t="s">
        <v>653</v>
      </c>
      <c r="E67" s="109" t="s">
        <v>654</v>
      </c>
      <c r="F67" s="141" t="s">
        <v>53</v>
      </c>
      <c r="G67" s="110">
        <v>45637</v>
      </c>
      <c r="H67" s="110"/>
      <c r="I67" s="110"/>
      <c r="J67" s="110"/>
      <c r="K67" s="166"/>
      <c r="L67" s="110"/>
      <c r="M67" s="110"/>
      <c r="N67" s="139" t="s">
        <v>655</v>
      </c>
    </row>
    <row r="68" spans="1:14" s="105" customFormat="1" ht="47.45" customHeight="1" thickTop="1" thickBot="1">
      <c r="A68" s="105" t="s">
        <v>475</v>
      </c>
      <c r="B68" s="101" t="s">
        <v>656</v>
      </c>
      <c r="C68" s="102" t="s">
        <v>469</v>
      </c>
      <c r="D68" s="108" t="s">
        <v>657</v>
      </c>
      <c r="E68" s="109" t="s">
        <v>603</v>
      </c>
      <c r="F68" s="141" t="s">
        <v>603</v>
      </c>
      <c r="G68" s="110" t="s">
        <v>658</v>
      </c>
      <c r="H68" s="110"/>
      <c r="I68" s="110"/>
      <c r="J68" s="110"/>
      <c r="K68" s="110"/>
      <c r="L68" s="167"/>
      <c r="M68" s="110"/>
      <c r="N68" s="139"/>
    </row>
    <row r="69" spans="1:14" s="105" customFormat="1" ht="53.45" customHeight="1" thickTop="1" thickBot="1">
      <c r="A69" s="188" t="s">
        <v>493</v>
      </c>
      <c r="B69" s="101" t="s">
        <v>659</v>
      </c>
      <c r="C69" s="102" t="s">
        <v>469</v>
      </c>
      <c r="D69" s="108" t="s">
        <v>660</v>
      </c>
      <c r="E69" s="109" t="s">
        <v>14</v>
      </c>
      <c r="F69" s="141" t="s">
        <v>496</v>
      </c>
      <c r="G69" s="110">
        <v>45638</v>
      </c>
      <c r="H69" s="103"/>
      <c r="I69" s="103"/>
      <c r="J69" s="103"/>
      <c r="K69" s="166"/>
      <c r="L69" s="103"/>
      <c r="M69" s="103"/>
      <c r="N69" s="139" t="s">
        <v>661</v>
      </c>
    </row>
    <row r="70" spans="1:14" s="105" customFormat="1" ht="69" customHeight="1" thickTop="1" thickBot="1">
      <c r="A70" s="188" t="s">
        <v>527</v>
      </c>
      <c r="B70" s="101" t="s">
        <v>662</v>
      </c>
      <c r="C70" s="102" t="s">
        <v>469</v>
      </c>
      <c r="D70" s="108" t="s">
        <v>663</v>
      </c>
      <c r="E70" s="109" t="s">
        <v>574</v>
      </c>
      <c r="F70" s="141" t="s">
        <v>645</v>
      </c>
      <c r="G70" s="110">
        <v>45638</v>
      </c>
      <c r="H70" s="110"/>
      <c r="I70" s="110"/>
      <c r="J70" s="110"/>
      <c r="K70" s="110"/>
      <c r="L70" s="167"/>
      <c r="M70" s="110"/>
      <c r="N70" s="139"/>
    </row>
    <row r="71" spans="1:14" s="105" customFormat="1" ht="87" customHeight="1" thickTop="1" thickBot="1">
      <c r="A71" s="188" t="s">
        <v>493</v>
      </c>
      <c r="B71" s="101" t="s">
        <v>664</v>
      </c>
      <c r="C71" s="102" t="s">
        <v>469</v>
      </c>
      <c r="D71" s="191" t="s">
        <v>665</v>
      </c>
      <c r="E71" s="109" t="s">
        <v>109</v>
      </c>
      <c r="F71" s="141" t="s">
        <v>500</v>
      </c>
      <c r="G71" s="110">
        <v>45642</v>
      </c>
      <c r="H71" s="110"/>
      <c r="I71" s="110"/>
      <c r="J71" s="110"/>
      <c r="K71" s="166"/>
      <c r="L71" s="110"/>
      <c r="M71" s="110"/>
      <c r="N71" s="139" t="s">
        <v>666</v>
      </c>
    </row>
    <row r="72" spans="1:14" s="105" customFormat="1" ht="78.75" customHeight="1" thickTop="1" thickBot="1">
      <c r="A72" s="105" t="s">
        <v>475</v>
      </c>
      <c r="B72" s="101" t="s">
        <v>667</v>
      </c>
      <c r="C72" s="102" t="s">
        <v>469</v>
      </c>
      <c r="D72" s="108" t="s">
        <v>668</v>
      </c>
      <c r="E72" s="109" t="s">
        <v>14</v>
      </c>
      <c r="F72" s="141" t="s">
        <v>15</v>
      </c>
      <c r="G72" s="143">
        <v>45642</v>
      </c>
      <c r="H72" s="103"/>
      <c r="I72" s="103"/>
      <c r="J72" s="103"/>
      <c r="K72" s="103"/>
      <c r="L72" s="168"/>
      <c r="M72" s="103"/>
      <c r="N72" s="139" t="s">
        <v>669</v>
      </c>
    </row>
    <row r="73" spans="1:14" s="105" customFormat="1" ht="63.95" customHeight="1" thickTop="1" thickBot="1">
      <c r="A73" s="190" t="s">
        <v>467</v>
      </c>
      <c r="B73" s="101" t="s">
        <v>670</v>
      </c>
      <c r="C73" s="102" t="s">
        <v>469</v>
      </c>
      <c r="D73" s="108" t="s">
        <v>671</v>
      </c>
      <c r="E73" s="109" t="s">
        <v>14</v>
      </c>
      <c r="F73" s="141" t="s">
        <v>488</v>
      </c>
      <c r="G73" s="110">
        <v>45642</v>
      </c>
      <c r="H73" s="103"/>
      <c r="I73" s="103"/>
      <c r="J73" s="103"/>
      <c r="K73" s="166"/>
      <c r="L73" s="103"/>
      <c r="M73" s="103"/>
      <c r="N73" s="139" t="s">
        <v>672</v>
      </c>
    </row>
    <row r="74" spans="1:14" s="105" customFormat="1" ht="58.5" customHeight="1" thickTop="1" thickBot="1">
      <c r="A74" s="187" t="s">
        <v>467</v>
      </c>
      <c r="B74" s="101" t="s">
        <v>673</v>
      </c>
      <c r="C74" s="102" t="s">
        <v>469</v>
      </c>
      <c r="D74" s="108" t="s">
        <v>674</v>
      </c>
      <c r="E74" s="109" t="s">
        <v>675</v>
      </c>
      <c r="F74" s="141" t="s">
        <v>15</v>
      </c>
      <c r="G74" s="110">
        <v>45643</v>
      </c>
      <c r="H74" s="103"/>
      <c r="I74" s="103"/>
      <c r="J74" s="103"/>
      <c r="K74" s="166"/>
      <c r="L74" s="103"/>
      <c r="M74" s="103"/>
      <c r="N74" s="139" t="s">
        <v>676</v>
      </c>
    </row>
    <row r="75" spans="1:14" s="105" customFormat="1" ht="94.5" customHeight="1" thickTop="1" thickBot="1">
      <c r="A75" s="187" t="s">
        <v>467</v>
      </c>
      <c r="B75" s="101" t="s">
        <v>677</v>
      </c>
      <c r="C75" s="102" t="s">
        <v>469</v>
      </c>
      <c r="D75" s="108" t="s">
        <v>678</v>
      </c>
      <c r="E75" s="109" t="s">
        <v>29</v>
      </c>
      <c r="F75" s="141" t="s">
        <v>679</v>
      </c>
      <c r="G75" s="110">
        <v>45645</v>
      </c>
      <c r="H75" s="103"/>
      <c r="I75" s="103"/>
      <c r="J75" s="103"/>
      <c r="K75" s="166"/>
      <c r="L75" s="103"/>
      <c r="M75" s="103"/>
      <c r="N75" s="139" t="s">
        <v>680</v>
      </c>
    </row>
    <row r="76" spans="1:14" s="105" customFormat="1" ht="139.15" customHeight="1" thickTop="1" thickBot="1">
      <c r="A76" s="105" t="s">
        <v>475</v>
      </c>
      <c r="B76" s="101" t="s">
        <v>681</v>
      </c>
      <c r="C76" s="102" t="s">
        <v>469</v>
      </c>
      <c r="D76" s="108" t="s">
        <v>682</v>
      </c>
      <c r="E76" s="109" t="s">
        <v>126</v>
      </c>
      <c r="F76" s="141" t="s">
        <v>683</v>
      </c>
      <c r="G76" s="110">
        <v>45646</v>
      </c>
      <c r="H76" s="103"/>
      <c r="I76" s="103"/>
      <c r="J76" s="103"/>
      <c r="K76" s="103"/>
      <c r="L76" s="168"/>
      <c r="M76" s="103"/>
      <c r="N76" s="139" t="s">
        <v>684</v>
      </c>
    </row>
    <row r="77" spans="1:14" s="105" customFormat="1" ht="64.5" customHeight="1" thickTop="1" thickBot="1">
      <c r="A77" s="190" t="s">
        <v>568</v>
      </c>
      <c r="B77" s="101" t="s">
        <v>685</v>
      </c>
      <c r="C77" s="102" t="s">
        <v>469</v>
      </c>
      <c r="D77" s="108" t="s">
        <v>686</v>
      </c>
      <c r="E77" s="109" t="s">
        <v>14</v>
      </c>
      <c r="F77" s="141" t="s">
        <v>481</v>
      </c>
      <c r="G77" s="143">
        <v>45646</v>
      </c>
      <c r="H77" s="103"/>
      <c r="I77" s="103"/>
      <c r="J77" s="103"/>
      <c r="K77" s="166"/>
      <c r="L77" s="110"/>
      <c r="M77" s="103"/>
      <c r="N77" s="139" t="s">
        <v>687</v>
      </c>
    </row>
    <row r="78" spans="1:14" s="105" customFormat="1" ht="86.45" customHeight="1" thickTop="1" thickBot="1">
      <c r="A78" s="188" t="s">
        <v>493</v>
      </c>
      <c r="B78" s="101" t="s">
        <v>688</v>
      </c>
      <c r="C78" s="102" t="s">
        <v>469</v>
      </c>
      <c r="D78" s="191" t="s">
        <v>689</v>
      </c>
      <c r="E78" s="109" t="s">
        <v>690</v>
      </c>
      <c r="F78" s="141" t="s">
        <v>500</v>
      </c>
      <c r="G78" s="110">
        <v>45646</v>
      </c>
      <c r="H78" s="103"/>
      <c r="I78" s="103"/>
      <c r="J78" s="103"/>
      <c r="K78" s="103"/>
      <c r="L78" s="168"/>
      <c r="M78" s="103"/>
      <c r="N78" s="139" t="s">
        <v>691</v>
      </c>
    </row>
    <row r="79" spans="1:14" s="105" customFormat="1" ht="104.25" customHeight="1" thickTop="1" thickBot="1">
      <c r="A79" s="105" t="s">
        <v>475</v>
      </c>
      <c r="B79" s="101" t="s">
        <v>692</v>
      </c>
      <c r="C79" s="102" t="s">
        <v>469</v>
      </c>
      <c r="D79" s="108" t="s">
        <v>693</v>
      </c>
      <c r="E79" s="109" t="s">
        <v>14</v>
      </c>
      <c r="F79" s="141" t="s">
        <v>15</v>
      </c>
      <c r="G79" s="143">
        <v>45649</v>
      </c>
      <c r="H79" s="103"/>
      <c r="I79" s="103"/>
      <c r="J79" s="103"/>
      <c r="K79" s="103"/>
      <c r="L79" s="168"/>
      <c r="M79" s="103"/>
      <c r="N79" s="139" t="s">
        <v>694</v>
      </c>
    </row>
    <row r="80" spans="1:14" s="105" customFormat="1" ht="103.5" customHeight="1" thickTop="1" thickBot="1">
      <c r="A80" s="188" t="s">
        <v>493</v>
      </c>
      <c r="B80" s="101" t="s">
        <v>695</v>
      </c>
      <c r="C80" s="102" t="s">
        <v>469</v>
      </c>
      <c r="D80" s="108" t="s">
        <v>696</v>
      </c>
      <c r="E80" s="109" t="s">
        <v>14</v>
      </c>
      <c r="F80" s="141" t="s">
        <v>15</v>
      </c>
      <c r="G80" s="143">
        <v>45649</v>
      </c>
      <c r="H80" s="103"/>
      <c r="I80" s="103"/>
      <c r="J80" s="103"/>
      <c r="K80" s="103"/>
      <c r="L80" s="168"/>
      <c r="M80" s="103"/>
      <c r="N80" s="139" t="s">
        <v>697</v>
      </c>
    </row>
    <row r="81" spans="1:14" s="105" customFormat="1" ht="98.1" customHeight="1" thickTop="1" thickBot="1">
      <c r="A81" s="189" t="s">
        <v>568</v>
      </c>
      <c r="B81" s="101" t="s">
        <v>698</v>
      </c>
      <c r="C81" s="102" t="s">
        <v>469</v>
      </c>
      <c r="D81" s="108" t="s">
        <v>699</v>
      </c>
      <c r="E81" s="109" t="s">
        <v>14</v>
      </c>
      <c r="F81" s="141" t="s">
        <v>15</v>
      </c>
      <c r="G81" s="110">
        <v>45650</v>
      </c>
      <c r="H81" s="110"/>
      <c r="I81" s="110"/>
      <c r="J81" s="110"/>
      <c r="K81" s="166"/>
      <c r="L81" s="110"/>
      <c r="M81" s="110"/>
      <c r="N81" s="108" t="s">
        <v>700</v>
      </c>
    </row>
    <row r="82" spans="1:14" s="105" customFormat="1" ht="57.95" customHeight="1" thickTop="1" thickBot="1">
      <c r="A82" s="189" t="s">
        <v>568</v>
      </c>
      <c r="B82" s="101" t="s">
        <v>701</v>
      </c>
      <c r="C82" s="102" t="s">
        <v>469</v>
      </c>
      <c r="D82" s="108" t="s">
        <v>702</v>
      </c>
      <c r="E82" s="109" t="s">
        <v>574</v>
      </c>
      <c r="F82" s="109" t="s">
        <v>523</v>
      </c>
      <c r="G82" s="110">
        <v>45656</v>
      </c>
      <c r="H82" s="110"/>
      <c r="I82" s="110"/>
      <c r="J82" s="110"/>
      <c r="K82" s="166"/>
      <c r="L82" s="110"/>
      <c r="M82" s="110"/>
      <c r="N82" s="139" t="s">
        <v>703</v>
      </c>
    </row>
    <row r="83" spans="1:14" s="105" customFormat="1" ht="63.6" customHeight="1" thickTop="1" thickBot="1">
      <c r="A83" s="188" t="s">
        <v>493</v>
      </c>
      <c r="B83" s="101" t="s">
        <v>704</v>
      </c>
      <c r="C83" s="102" t="s">
        <v>469</v>
      </c>
      <c r="D83" s="108" t="s">
        <v>495</v>
      </c>
      <c r="E83" s="109" t="s">
        <v>14</v>
      </c>
      <c r="F83" s="141" t="s">
        <v>496</v>
      </c>
      <c r="G83" s="110">
        <v>45660</v>
      </c>
      <c r="H83" s="110"/>
      <c r="I83" s="110"/>
      <c r="J83" s="110"/>
      <c r="K83" s="110"/>
      <c r="L83" s="110"/>
      <c r="M83" s="169"/>
      <c r="N83" s="139" t="s">
        <v>705</v>
      </c>
    </row>
    <row r="84" spans="1:14" s="105" customFormat="1" ht="69" customHeight="1" thickTop="1" thickBot="1">
      <c r="A84" s="188" t="s">
        <v>493</v>
      </c>
      <c r="B84" s="101" t="s">
        <v>706</v>
      </c>
      <c r="C84" s="102" t="s">
        <v>469</v>
      </c>
      <c r="D84" s="191" t="s">
        <v>707</v>
      </c>
      <c r="E84" s="109" t="s">
        <v>690</v>
      </c>
      <c r="F84" s="141" t="s">
        <v>500</v>
      </c>
      <c r="G84" s="110">
        <v>45663</v>
      </c>
      <c r="H84" s="110"/>
      <c r="I84" s="110"/>
      <c r="J84" s="110"/>
      <c r="K84" s="110"/>
      <c r="L84" s="110"/>
      <c r="M84" s="169"/>
      <c r="N84" s="139" t="s">
        <v>708</v>
      </c>
    </row>
    <row r="85" spans="1:14" s="105" customFormat="1" ht="60.95" customHeight="1" thickTop="1" thickBot="1">
      <c r="A85" s="189" t="s">
        <v>568</v>
      </c>
      <c r="B85" s="101" t="s">
        <v>709</v>
      </c>
      <c r="C85" s="102" t="s">
        <v>469</v>
      </c>
      <c r="D85" s="108" t="s">
        <v>710</v>
      </c>
      <c r="E85" s="109" t="s">
        <v>574</v>
      </c>
      <c r="F85" s="141" t="s">
        <v>574</v>
      </c>
      <c r="G85" s="110">
        <v>45664</v>
      </c>
      <c r="H85" s="103"/>
      <c r="I85" s="103"/>
      <c r="J85" s="103"/>
      <c r="K85" s="166"/>
      <c r="L85" s="110"/>
      <c r="M85" s="103"/>
      <c r="N85" s="139" t="s">
        <v>711</v>
      </c>
    </row>
    <row r="86" spans="1:14" s="105" customFormat="1" ht="71.099999999999994" customHeight="1" thickTop="1" thickBot="1">
      <c r="A86" s="190" t="s">
        <v>568</v>
      </c>
      <c r="B86" s="101" t="s">
        <v>712</v>
      </c>
      <c r="C86" s="102" t="s">
        <v>469</v>
      </c>
      <c r="D86" s="108" t="s">
        <v>65</v>
      </c>
      <c r="E86" s="109" t="s">
        <v>14</v>
      </c>
      <c r="F86" s="141" t="s">
        <v>15</v>
      </c>
      <c r="G86" s="110">
        <v>45664</v>
      </c>
      <c r="H86" s="103"/>
      <c r="I86" s="103"/>
      <c r="J86" s="103"/>
      <c r="K86" s="103"/>
      <c r="L86" s="110"/>
      <c r="M86" s="169"/>
      <c r="N86" s="139" t="s">
        <v>713</v>
      </c>
    </row>
    <row r="87" spans="1:14" s="105" customFormat="1" ht="74.099999999999994" customHeight="1" thickTop="1" thickBot="1">
      <c r="A87" s="105" t="s">
        <v>475</v>
      </c>
      <c r="B87" s="101" t="s">
        <v>714</v>
      </c>
      <c r="C87" s="102" t="s">
        <v>469</v>
      </c>
      <c r="D87" s="108" t="s">
        <v>715</v>
      </c>
      <c r="E87" s="109" t="s">
        <v>84</v>
      </c>
      <c r="F87" s="141" t="s">
        <v>716</v>
      </c>
      <c r="G87" s="143">
        <v>45665</v>
      </c>
      <c r="H87" s="103"/>
      <c r="I87" s="103"/>
      <c r="J87" s="103"/>
      <c r="K87" s="103"/>
      <c r="L87" s="103"/>
      <c r="M87" s="169"/>
      <c r="N87" s="139" t="s">
        <v>717</v>
      </c>
    </row>
    <row r="88" spans="1:14" s="105" customFormat="1" ht="57" customHeight="1" thickTop="1" thickBot="1">
      <c r="A88" s="186" t="s">
        <v>527</v>
      </c>
      <c r="B88" s="101" t="s">
        <v>718</v>
      </c>
      <c r="C88" s="102" t="s">
        <v>469</v>
      </c>
      <c r="D88" s="108" t="s">
        <v>719</v>
      </c>
      <c r="E88" s="109" t="s">
        <v>574</v>
      </c>
      <c r="F88" s="141" t="s">
        <v>645</v>
      </c>
      <c r="G88" s="110">
        <v>45666</v>
      </c>
      <c r="H88" s="110"/>
      <c r="I88" s="110"/>
      <c r="J88" s="110"/>
      <c r="K88" s="110"/>
      <c r="L88" s="103"/>
      <c r="M88" s="169"/>
      <c r="N88" s="139"/>
    </row>
    <row r="89" spans="1:14" s="105" customFormat="1" ht="71.25" customHeight="1" thickTop="1" thickBot="1">
      <c r="A89" s="188" t="s">
        <v>493</v>
      </c>
      <c r="B89" s="101" t="s">
        <v>720</v>
      </c>
      <c r="C89" s="102" t="s">
        <v>469</v>
      </c>
      <c r="D89" s="108" t="s">
        <v>66</v>
      </c>
      <c r="E89" s="109" t="s">
        <v>14</v>
      </c>
      <c r="F89" s="141" t="s">
        <v>496</v>
      </c>
      <c r="G89" s="143">
        <v>45667</v>
      </c>
      <c r="H89" s="103"/>
      <c r="I89" s="103"/>
      <c r="J89" s="103"/>
      <c r="K89" s="103"/>
      <c r="L89" s="103"/>
      <c r="M89" s="169"/>
      <c r="N89" s="139" t="s">
        <v>721</v>
      </c>
    </row>
    <row r="90" spans="1:14" s="105" customFormat="1" ht="45.6" customHeight="1" thickTop="1" thickBot="1">
      <c r="A90" s="189" t="s">
        <v>568</v>
      </c>
      <c r="B90" s="101" t="s">
        <v>722</v>
      </c>
      <c r="C90" s="102" t="s">
        <v>469</v>
      </c>
      <c r="D90" s="108" t="s">
        <v>723</v>
      </c>
      <c r="E90" s="109" t="s">
        <v>574</v>
      </c>
      <c r="F90" s="141" t="s">
        <v>523</v>
      </c>
      <c r="G90" s="110">
        <v>45670</v>
      </c>
      <c r="H90" s="103"/>
      <c r="I90" s="103"/>
      <c r="J90" s="103"/>
      <c r="K90" s="103"/>
      <c r="L90" s="103"/>
      <c r="M90" s="169"/>
      <c r="N90" s="139"/>
    </row>
    <row r="91" spans="1:14" s="105" customFormat="1" ht="60.95" customHeight="1" thickTop="1" thickBot="1">
      <c r="A91" s="189" t="s">
        <v>568</v>
      </c>
      <c r="B91" s="101" t="s">
        <v>724</v>
      </c>
      <c r="C91" s="102" t="s">
        <v>469</v>
      </c>
      <c r="D91" s="108" t="s">
        <v>725</v>
      </c>
      <c r="E91" s="109" t="s">
        <v>574</v>
      </c>
      <c r="F91" s="141" t="s">
        <v>574</v>
      </c>
      <c r="G91" s="174">
        <v>45671</v>
      </c>
      <c r="H91" s="103"/>
      <c r="I91" s="103"/>
      <c r="J91" s="103"/>
      <c r="K91" s="103"/>
      <c r="L91" s="103"/>
      <c r="M91" s="169"/>
      <c r="N91" s="139"/>
    </row>
    <row r="92" spans="1:14" s="105" customFormat="1" ht="57.95" customHeight="1" thickTop="1" thickBot="1">
      <c r="A92" s="186" t="s">
        <v>527</v>
      </c>
      <c r="B92" s="101" t="s">
        <v>726</v>
      </c>
      <c r="C92" s="102" t="s">
        <v>469</v>
      </c>
      <c r="D92" s="108" t="s">
        <v>727</v>
      </c>
      <c r="E92" s="109" t="s">
        <v>574</v>
      </c>
      <c r="F92" s="141" t="s">
        <v>523</v>
      </c>
      <c r="G92" s="110">
        <v>45679</v>
      </c>
      <c r="H92" s="103"/>
      <c r="I92" s="103"/>
      <c r="J92" s="103"/>
      <c r="K92" s="103"/>
      <c r="L92" s="103"/>
      <c r="M92" s="169"/>
      <c r="N92" s="139" t="s">
        <v>728</v>
      </c>
    </row>
    <row r="93" spans="1:14" s="105" customFormat="1" ht="39.950000000000003" customHeight="1" thickTop="1" thickBot="1">
      <c r="A93" s="186" t="s">
        <v>527</v>
      </c>
      <c r="B93" s="101" t="s">
        <v>729</v>
      </c>
      <c r="C93" s="102" t="s">
        <v>469</v>
      </c>
      <c r="D93" s="191" t="s">
        <v>730</v>
      </c>
      <c r="E93" s="109" t="s">
        <v>574</v>
      </c>
      <c r="F93" s="141" t="s">
        <v>522</v>
      </c>
      <c r="G93" s="110">
        <v>45692</v>
      </c>
      <c r="H93" s="110"/>
      <c r="I93" s="110"/>
      <c r="J93" s="110"/>
      <c r="K93" s="110"/>
      <c r="L93" s="110"/>
      <c r="M93" s="169"/>
      <c r="N93" s="139" t="s">
        <v>731</v>
      </c>
    </row>
    <row r="94" spans="1:14" s="105" customFormat="1" ht="72" customHeight="1" thickTop="1" thickBot="1">
      <c r="A94" s="105" t="s">
        <v>475</v>
      </c>
      <c r="B94" s="101" t="s">
        <v>732</v>
      </c>
      <c r="C94" s="102" t="s">
        <v>469</v>
      </c>
      <c r="D94" s="108" t="s">
        <v>733</v>
      </c>
      <c r="E94" s="109" t="s">
        <v>14</v>
      </c>
      <c r="F94" s="141" t="s">
        <v>488</v>
      </c>
      <c r="G94" s="143">
        <v>45695</v>
      </c>
      <c r="H94" s="103"/>
      <c r="I94" s="103"/>
      <c r="J94" s="103"/>
      <c r="K94" s="103"/>
      <c r="L94" s="103"/>
      <c r="M94" s="183"/>
      <c r="N94" s="139" t="s">
        <v>734</v>
      </c>
    </row>
    <row r="95" spans="1:14" s="105" customFormat="1" ht="53.65" customHeight="1" thickTop="1" thickBot="1">
      <c r="A95" s="105" t="s">
        <v>475</v>
      </c>
      <c r="B95" s="101" t="s">
        <v>735</v>
      </c>
      <c r="C95" s="102" t="s">
        <v>469</v>
      </c>
      <c r="D95" s="108" t="s">
        <v>438</v>
      </c>
      <c r="E95" s="109" t="s">
        <v>574</v>
      </c>
      <c r="F95" s="141" t="s">
        <v>736</v>
      </c>
      <c r="G95" s="110">
        <v>45695</v>
      </c>
      <c r="H95" s="110"/>
      <c r="I95" s="110"/>
      <c r="J95" s="110"/>
      <c r="K95" s="110"/>
      <c r="L95" s="110"/>
      <c r="M95" s="169"/>
      <c r="N95" s="139"/>
    </row>
    <row r="96" spans="1:14" s="105" customFormat="1" ht="42.6" customHeight="1" thickTop="1" thickBot="1">
      <c r="A96" s="186" t="s">
        <v>527</v>
      </c>
      <c r="B96" s="101" t="s">
        <v>737</v>
      </c>
      <c r="C96" s="102" t="s">
        <v>469</v>
      </c>
      <c r="D96" s="191" t="s">
        <v>738</v>
      </c>
      <c r="E96" s="109" t="s">
        <v>574</v>
      </c>
      <c r="F96" s="141" t="s">
        <v>522</v>
      </c>
      <c r="G96" s="110">
        <v>45706</v>
      </c>
      <c r="H96" s="110"/>
      <c r="I96" s="110"/>
      <c r="J96" s="110"/>
      <c r="K96" s="110"/>
      <c r="L96" s="110"/>
      <c r="M96" s="169"/>
      <c r="N96" s="139"/>
    </row>
    <row r="97" spans="1:14" s="105" customFormat="1" ht="53.1" customHeight="1" thickTop="1" thickBot="1">
      <c r="A97" s="105" t="s">
        <v>475</v>
      </c>
      <c r="B97" s="101" t="s">
        <v>739</v>
      </c>
      <c r="C97" s="102" t="s">
        <v>469</v>
      </c>
      <c r="D97" s="139" t="s">
        <v>740</v>
      </c>
      <c r="E97" s="109" t="s">
        <v>14</v>
      </c>
      <c r="F97" s="141" t="s">
        <v>741</v>
      </c>
      <c r="G97" s="152">
        <v>45716</v>
      </c>
      <c r="H97" s="110"/>
      <c r="I97" s="110"/>
      <c r="J97" s="110"/>
      <c r="K97" s="110"/>
      <c r="L97" s="110"/>
      <c r="M97" s="169"/>
      <c r="N97" s="139" t="s">
        <v>742</v>
      </c>
    </row>
    <row r="98" spans="1:14" s="105" customFormat="1" ht="46.15" customHeight="1" thickTop="1" thickBot="1">
      <c r="A98" s="105" t="s">
        <v>475</v>
      </c>
      <c r="B98" s="101" t="s">
        <v>743</v>
      </c>
      <c r="C98" s="102" t="s">
        <v>469</v>
      </c>
      <c r="D98" s="108" t="s">
        <v>744</v>
      </c>
      <c r="E98" s="109" t="s">
        <v>14</v>
      </c>
      <c r="F98" s="141" t="s">
        <v>126</v>
      </c>
      <c r="G98" s="152">
        <v>45716</v>
      </c>
      <c r="H98" s="152"/>
      <c r="I98" s="152"/>
      <c r="J98" s="152"/>
      <c r="K98" s="152"/>
      <c r="L98" s="152"/>
      <c r="M98" s="172"/>
      <c r="N98" s="139" t="s">
        <v>745</v>
      </c>
    </row>
    <row r="99" spans="1:14" s="105" customFormat="1" ht="46.15" customHeight="1" thickTop="1" thickBot="1">
      <c r="A99" s="105" t="s">
        <v>475</v>
      </c>
      <c r="B99" s="101" t="s">
        <v>746</v>
      </c>
      <c r="C99" s="102" t="s">
        <v>469</v>
      </c>
      <c r="D99" s="108" t="s">
        <v>747</v>
      </c>
      <c r="E99" s="109" t="s">
        <v>14</v>
      </c>
      <c r="F99" s="141" t="s">
        <v>126</v>
      </c>
      <c r="G99" s="152">
        <v>45716</v>
      </c>
      <c r="H99" s="152"/>
      <c r="I99" s="152"/>
      <c r="J99" s="152"/>
      <c r="K99" s="152"/>
      <c r="L99" s="152"/>
      <c r="M99" s="172"/>
      <c r="N99" s="139" t="s">
        <v>748</v>
      </c>
    </row>
    <row r="100" spans="1:14" s="105" customFormat="1" ht="70.5" customHeight="1" thickTop="1" thickBot="1">
      <c r="A100" s="187" t="s">
        <v>467</v>
      </c>
      <c r="B100" s="101" t="s">
        <v>749</v>
      </c>
      <c r="C100" s="102" t="s">
        <v>469</v>
      </c>
      <c r="D100" s="191" t="s">
        <v>750</v>
      </c>
      <c r="E100" s="109" t="s">
        <v>14</v>
      </c>
      <c r="F100" s="141" t="s">
        <v>15</v>
      </c>
      <c r="G100" s="110" t="s">
        <v>751</v>
      </c>
      <c r="H100" s="152"/>
      <c r="I100" s="152"/>
      <c r="J100" s="152"/>
      <c r="K100" s="152"/>
      <c r="L100" s="152"/>
      <c r="M100" s="172"/>
      <c r="N100" s="108" t="s">
        <v>752</v>
      </c>
    </row>
    <row r="101" spans="1:14" s="105" customFormat="1" ht="48" customHeight="1" thickTop="1" thickBot="1">
      <c r="A101" s="105" t="s">
        <v>475</v>
      </c>
      <c r="B101" s="101" t="s">
        <v>753</v>
      </c>
      <c r="C101" s="102" t="s">
        <v>469</v>
      </c>
      <c r="D101" s="108" t="s">
        <v>754</v>
      </c>
      <c r="E101" s="109" t="s">
        <v>14</v>
      </c>
      <c r="F101" s="141" t="s">
        <v>126</v>
      </c>
      <c r="G101" s="152">
        <v>45747</v>
      </c>
      <c r="H101" s="152"/>
      <c r="I101" s="152"/>
      <c r="J101" s="152"/>
      <c r="K101" s="152"/>
      <c r="L101" s="152"/>
      <c r="M101" s="172"/>
      <c r="N101" s="139" t="s">
        <v>755</v>
      </c>
    </row>
    <row r="102" spans="1:14" ht="15" thickTop="1"/>
    <row r="103" spans="1:14">
      <c r="B103" s="12"/>
    </row>
  </sheetData>
  <autoFilter ref="A4:N101" xr:uid="{21EC43BC-8543-4C85-B579-C9C058D1CFC6}"/>
  <sortState xmlns:xlrd2="http://schemas.microsoft.com/office/spreadsheetml/2017/richdata2" ref="B6:N11">
    <sortCondition ref="G6:G11"/>
  </sortState>
  <mergeCells count="2">
    <mergeCell ref="B2:N2"/>
    <mergeCell ref="H3:N3"/>
  </mergeCells>
  <phoneticPr fontId="56" type="noConversion"/>
  <pageMargins left="0.7" right="0.7" top="0.75" bottom="0.75" header="0.3" footer="0.3"/>
  <pageSetup paperSize="9" scale="32" fitToHeight="0"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9f2d4db-0bc1-444e-b433-bf2be050188d">
      <UserInfo>
        <DisplayName>Anne Bray INSP 42003005</DisplayName>
        <AccountId>283</AccountId>
        <AccountType/>
      </UserInfo>
      <UserInfo>
        <DisplayName>Debbie Martin 42006684</DisplayName>
        <AccountId>35</AccountId>
        <AccountType/>
      </UserInfo>
      <UserInfo>
        <DisplayName>Anna Hook 42080716</DisplayName>
        <AccountId>73</AccountId>
        <AccountType/>
      </UserInfo>
      <UserInfo>
        <DisplayName>Katrina Anderson 42078112</DisplayName>
        <AccountId>27</AccountId>
        <AccountType/>
      </UserInfo>
      <UserInfo>
        <DisplayName>Jenny Sayle 42081574</DisplayName>
        <AccountId>37</AccountId>
        <AccountType/>
      </UserInfo>
      <UserInfo>
        <DisplayName>Janet Perry 42080681</DisplayName>
        <AccountId>104</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9960CB02333D7489D9DEFC3C08FAEA4" ma:contentTypeVersion="6" ma:contentTypeDescription="Create a new document." ma:contentTypeScope="" ma:versionID="d56000090beaa461dd1968f0f19bd1f7">
  <xsd:schema xmlns:xsd="http://www.w3.org/2001/XMLSchema" xmlns:xs="http://www.w3.org/2001/XMLSchema" xmlns:p="http://schemas.microsoft.com/office/2006/metadata/properties" xmlns:ns2="334fc3dd-f23e-41bc-a083-31d29a50778a" xmlns:ns3="c9f2d4db-0bc1-444e-b433-bf2be050188d" targetNamespace="http://schemas.microsoft.com/office/2006/metadata/properties" ma:root="true" ma:fieldsID="4a215f10dac81afd5cf1c1073d21240d" ns2:_="" ns3:_="">
    <xsd:import namespace="334fc3dd-f23e-41bc-a083-31d29a50778a"/>
    <xsd:import namespace="c9f2d4db-0bc1-444e-b433-bf2be050188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4fc3dd-f23e-41bc-a083-31d29a5077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9f2d4db-0bc1-444e-b433-bf2be050188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FD2547-7D2E-43D3-9579-8DF599D4A2F1}"/>
</file>

<file path=customXml/itemProps2.xml><?xml version="1.0" encoding="utf-8"?>
<ds:datastoreItem xmlns:ds="http://schemas.openxmlformats.org/officeDocument/2006/customXml" ds:itemID="{919FBAD1-395A-411C-A92C-5BF95ADC0EAB}"/>
</file>

<file path=customXml/itemProps3.xml><?xml version="1.0" encoding="utf-8"?>
<ds:datastoreItem xmlns:ds="http://schemas.openxmlformats.org/officeDocument/2006/customXml" ds:itemID="{DD322132-A047-4839-A30F-DCF9BCDFAAD1}"/>
</file>

<file path=docProps/app.xml><?xml version="1.0" encoding="utf-8"?>
<Properties xmlns="http://schemas.openxmlformats.org/officeDocument/2006/extended-properties" xmlns:vt="http://schemas.openxmlformats.org/officeDocument/2006/docPropsVTypes">
  <Application>Microsoft Excel Online</Application>
  <Manager/>
  <Company>Kent Police and Essex Police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Annette Chan 42079912</dc:creator>
  <cp:keywords/>
  <dc:description/>
  <cp:lastModifiedBy>Jeremy White 42082633</cp:lastModifiedBy>
  <cp:revision/>
  <dcterms:created xsi:type="dcterms:W3CDTF">2020-05-18T13:10:04Z</dcterms:created>
  <dcterms:modified xsi:type="dcterms:W3CDTF">2024-06-10T14:31:45Z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0x010100E9960CB02333D7489D9DEFC3C08FAEA4</vt:lpwstr>
  </property>
  <property fmtid="{D5CDD505-2E9C-101B-9397-08002B2CF9AE}" pid="3" name="Order">
    <vt:r8>11368000</vt:r8>
  </property>
  <property fmtid="{D5CDD505-2E9C-101B-9397-08002B2CF9AE}" pid="4" name="MediaServiceImageTags">
    <vt:lpwstr/>
  </property>
  <property fmtid="{D5CDD505-2E9C-101B-9397-08002B2CF9AE}" pid="5" name="MSIP_Label_8f716d1d-13e1-4569-9dd0-bef6621415c1_Enabled">
    <vt:lpwstr>true</vt:lpwstr>
  </property>
  <property fmtid="{D5CDD505-2E9C-101B-9397-08002B2CF9AE}" pid="6" name="MSIP_Label_8f716d1d-13e1-4569-9dd0-bef6621415c1_SetDate">
    <vt:lpwstr>2023-02-06T15:36:11Z</vt:lpwstr>
  </property>
  <property fmtid="{D5CDD505-2E9C-101B-9397-08002B2CF9AE}" pid="7" name="MSIP_Label_8f716d1d-13e1-4569-9dd0-bef6621415c1_Method">
    <vt:lpwstr>Standard</vt:lpwstr>
  </property>
  <property fmtid="{D5CDD505-2E9C-101B-9397-08002B2CF9AE}" pid="8" name="MSIP_Label_8f716d1d-13e1-4569-9dd0-bef6621415c1_Name">
    <vt:lpwstr>OFFICIAL</vt:lpwstr>
  </property>
  <property fmtid="{D5CDD505-2E9C-101B-9397-08002B2CF9AE}" pid="9" name="MSIP_Label_8f716d1d-13e1-4569-9dd0-bef6621415c1_SiteId">
    <vt:lpwstr>f31b07f0-9cf9-40db-964d-6ff986a97e3d</vt:lpwstr>
  </property>
  <property fmtid="{D5CDD505-2E9C-101B-9397-08002B2CF9AE}" pid="10" name="MSIP_Label_8f716d1d-13e1-4569-9dd0-bef6621415c1_ActionId">
    <vt:lpwstr>8814a5eb-e221-4a9b-b78c-315c3f15d941</vt:lpwstr>
  </property>
  <property fmtid="{D5CDD505-2E9C-101B-9397-08002B2CF9AE}" pid="11" name="MSIP_Label_8f716d1d-13e1-4569-9dd0-bef6621415c1_ContentBits">
    <vt:lpwstr>0</vt:lpwstr>
  </property>
</Properties>
</file>